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4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Area" localSheetId="3">'财政拨款收支预算表04'!$A$1:$F$36</definedName>
    <definedName name="_xlnm.Print_Area" localSheetId="8">'三公经费表09'!$A$1:$B$10</definedName>
    <definedName name="_xlnm.Print_Area" localSheetId="1">'收入预算总表02'!$A$1:$M$27</definedName>
    <definedName name="_xlnm.Print_Area" localSheetId="5">'一般公共预算基本支出情况表06'!$A$1:$E$34</definedName>
    <definedName name="_xlnm.Print_Area" localSheetId="4">'一般公共预算支出预算表05'!$A$1:$E$39</definedName>
    <definedName name="_xlnm.Print_Area" localSheetId="7">'政府采购表08'!$A$1:$T$8</definedName>
    <definedName name="_xlnm.Print_Area" localSheetId="6">'政府性基金支出预算表07'!$A$1:$E$6</definedName>
    <definedName name="_xlnm.Print_Area" localSheetId="2">'支出预算总表03'!$A$1:$E$26</definedName>
    <definedName name="_xlnm.Print_Titles" localSheetId="0">'部门收支总表01'!$1:$6</definedName>
    <definedName name="_xlnm.Print_Titles" localSheetId="3">'财政拨款收支预算表04'!$1:$6</definedName>
    <definedName name="_xlnm.Print_Titles" localSheetId="8">'三公经费表09'!$1:$4</definedName>
    <definedName name="_xlnm.Print_Titles" localSheetId="1">'收入预算总表02'!$1:$6</definedName>
    <definedName name="_xlnm.Print_Titles" localSheetId="5">'一般公共预算基本支出情况表06'!$1:$4</definedName>
    <definedName name="_xlnm.Print_Titles" localSheetId="4">'一般公共预算支出预算表05'!$1:$4</definedName>
    <definedName name="_xlnm.Print_Titles" localSheetId="7">'政府采购表08'!$1:$6</definedName>
    <definedName name="_xlnm.Print_Titles" localSheetId="6">'政府性基金支出预算表07'!$1:$6</definedName>
    <definedName name="_xlnm.Print_Titles" localSheetId="2">'支出预算总表03'!$1:$6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<sst xmlns="http://schemas.openxmlformats.org/spreadsheetml/2006/main" count="413" uniqueCount="260">
  <si>
    <t>2021年收支预算总表</t>
  </si>
  <si>
    <t>单位名称:繁峙县卫生健康和体育局 和 繁峙县卫生健康和体育局 和 繁峙县疾病预防控制中心 和 繁峙县卫生计生综合行政执法队 和 繁峙县妇幼保健院 和 繁峙县卫生进修学校 和 繁峙县爱国卫生运动服务中心 和 繁峙县医疗集团 和 繁峙县中医院 和 繁峙县精神病医院 和 繁峙县红十字会 和 繁峙县体育发展中心</t>
  </si>
  <si>
    <t>单位：元</t>
  </si>
  <si>
    <t>收    入</t>
  </si>
  <si>
    <t>支    出</t>
  </si>
  <si>
    <t>项目</t>
  </si>
  <si>
    <t>2020年预算数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</si>
  <si>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</si>
  <si>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</si>
  <si>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</si>
  <si>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</si>
  <si>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</si>
  <si>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</si>
  <si>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</si>
  <si>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</si>
  <si>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</si>
  <si>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</si>
  <si>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</si>
  <si>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</si>
  <si>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</si>
  <si>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</si>
  <si>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</si>
  <si>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</si>
  <si>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</si>
  <si>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</si>
  <si>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</si>
  <si>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</si>
  <si>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</si>
  <si>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</si>
  <si>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</si>
  <si>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</si>
  <si>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</si>
  <si>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</si>
  <si>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灾害防止及应急管理支出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</si>
  <si>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</si>
  <si>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</si>
  <si>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</si>
  <si>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</si>
  <si>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</si>
  <si>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</si>
  <si>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</si>
  <si>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</si>
  <si>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预算02表</t>
  </si>
  <si>
    <t>2021年收入预算总表</t>
  </si>
  <si>
    <t>功能科目编码</t>
  </si>
  <si>
    <t>功能科目名称</t>
  </si>
  <si>
    <t>总计</t>
  </si>
  <si>
    <t>公共财政预算资金</t>
  </si>
  <si>
    <t>专户管理事业资金</t>
  </si>
  <si>
    <t>纳入预算管理的政府基金</t>
  </si>
  <si>
    <t>小计</t>
  </si>
  <si>
    <t>经费拨款</t>
  </si>
  <si>
    <t>纳入预算管理的行政性收费安排的拨款</t>
  </si>
  <si>
    <t>专项收入安排的拨款</t>
  </si>
  <si>
    <t>罚没收入安排的拨款</t>
  </si>
  <si>
    <t>当年纳入专户管理事业资金</t>
  </si>
  <si>
    <t>上年结转专户管理事业资金</t>
  </si>
  <si>
    <t>**</t>
  </si>
  <si>
    <t>合计</t>
  </si>
  <si>
    <t>2070399</t>
  </si>
  <si>
    <t>其他体育支出</t>
  </si>
  <si>
    <t>2081699</t>
  </si>
  <si>
    <t>其他红十字事业支出</t>
  </si>
  <si>
    <t>2100101</t>
  </si>
  <si>
    <t>行政运行（医疗卫生管理事务）</t>
  </si>
  <si>
    <t>2100199</t>
  </si>
  <si>
    <t>其他卫生健康管理事务支出</t>
  </si>
  <si>
    <t>2100201</t>
  </si>
  <si>
    <t>综合医院</t>
  </si>
  <si>
    <t>2100202</t>
  </si>
  <si>
    <t>中医（民族）医院</t>
  </si>
  <si>
    <t>2100205</t>
  </si>
  <si>
    <t>精神病医院</t>
  </si>
  <si>
    <t>2100399</t>
  </si>
  <si>
    <t>其他基层医疗卫生机构支出</t>
  </si>
  <si>
    <t>2100401</t>
  </si>
  <si>
    <t>疾病预防控制机构</t>
  </si>
  <si>
    <t>2100402</t>
  </si>
  <si>
    <t>卫生监督机构</t>
  </si>
  <si>
    <t>2100403</t>
  </si>
  <si>
    <t>妇幼保健机构</t>
  </si>
  <si>
    <t>2100408</t>
  </si>
  <si>
    <t>基本公共卫生服务</t>
  </si>
  <si>
    <t>2100409</t>
  </si>
  <si>
    <t>重大公共卫生</t>
  </si>
  <si>
    <t>2100410</t>
  </si>
  <si>
    <t>突发公共卫生事件应急处理</t>
  </si>
  <si>
    <t>2100499</t>
  </si>
  <si>
    <t>其他公共卫生支出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</si>
  <si>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</si>
  <si>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</si>
  <si>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</si>
  <si>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</si>
  <si>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</si>
  <si>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</si>
  <si>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2101101</t>
  </si>
  <si>
    <t>行政单位医疗</t>
  </si>
  <si>
    <t>2101102</t>
  </si>
  <si>
    <t>事业单位医疗</t>
  </si>
  <si>
    <t>2210201</t>
  </si>
  <si>
    <t>住房公积金</t>
  </si>
  <si>
    <t>2021年支出预算总表</t>
  </si>
  <si>
    <t>总   计</t>
  </si>
  <si>
    <t>基本支出</t>
  </si>
  <si>
    <t>项目支出</t>
  </si>
  <si>
    <t>2019年预算数</t>
  </si>
  <si>
    <t>一般公共预算财政拨款预算数</t>
  </si>
  <si>
    <t>政府性基金预算财政拨款预算数</t>
  </si>
  <si>
    <t>文化体育与传媒支出</t>
  </si>
  <si>
    <t>医疗卫生与计划生育支出</t>
  </si>
  <si>
    <t>国土海洋气象等支出</t>
  </si>
  <si>
    <t>政府性基金预算支出表</t>
  </si>
  <si>
    <t>2021年预算数</t>
  </si>
  <si>
    <t>科目编码</t>
  </si>
  <si>
    <t>科目名称</t>
  </si>
  <si>
    <t>207</t>
  </si>
  <si>
    <t xml:space="preserve">  03</t>
  </si>
  <si>
    <t xml:space="preserve">  体育</t>
  </si>
  <si>
    <t xml:space="preserve">    99</t>
  </si>
  <si>
    <t xml:space="preserve">    其他体育支出</t>
  </si>
  <si>
    <t>208</t>
  </si>
  <si>
    <t xml:space="preserve">  16</t>
  </si>
  <si>
    <t xml:space="preserve">  红十字事业</t>
  </si>
  <si>
    <t xml:space="preserve">    其他红十字事业支出</t>
  </si>
  <si>
    <t>210</t>
  </si>
  <si>
    <t xml:space="preserve">  01</t>
  </si>
  <si>
    <t xml:space="preserve">  卫生健康管理事务</t>
  </si>
  <si>
    <t xml:space="preserve">    01</t>
  </si>
  <si>
    <t xml:space="preserve">    行政运行（医疗卫生管理事务）</t>
  </si>
  <si>
    <t xml:space="preserve">    其他卫生健康管理事务支出</t>
  </si>
  <si>
    <t xml:space="preserve">  02</t>
  </si>
  <si>
    <t xml:space="preserve">  公立医院</t>
  </si>
  <si>
    <t xml:space="preserve">    综合医院</t>
  </si>
  <si>
    <t xml:space="preserve">    02</t>
  </si>
  <si>
    <t xml:space="preserve">    中医（民族）医院</t>
  </si>
  <si>
    <t xml:space="preserve">    05</t>
  </si>
  <si>
    <t xml:space="preserve">    精神病医院</t>
  </si>
  <si>
    <t xml:space="preserve">  基层医疗卫生机构</t>
  </si>
  <si>
    <t xml:space="preserve">    其他基层医疗卫生机构支出</t>
  </si>
  <si>
    <t xml:space="preserve">  04</t>
  </si>
  <si>
    <t xml:space="preserve">  公共卫生</t>
  </si>
  <si>
    <t xml:space="preserve">    疾病预防控制机构</t>
  </si>
  <si>
    <t xml:space="preserve">    卫生监督机构</t>
  </si>
  <si>
    <t xml:space="preserve">    03</t>
  </si>
  <si>
    <t xml:space="preserve">    妇幼保健机构</t>
  </si>
  <si>
    <t xml:space="preserve">    08</t>
  </si>
  <si>
    <t xml:space="preserve">    基本公共卫生服务</t>
  </si>
  <si>
    <t xml:space="preserve">    09</t>
  </si>
  <si>
    <t xml:space="preserve">    重大公共卫生服务</t>
  </si>
  <si>
    <t xml:space="preserve">    10</t>
  </si>
  <si>
    <t xml:space="preserve">    突发公共卫生事件应急处理</t>
  </si>
  <si>
    <t xml:space="preserve">    其他公共卫生支出</t>
  </si>
  <si>
    <t xml:space="preserve">  07</t>
  </si>
  <si>
    <t xml:space="preserve">  计划生育事务</t>
  </si>
  <si>
    <t xml:space="preserve">    16</t>
  </si>
  <si>
    <t xml:space="preserve">    计划生育机构</t>
  </si>
  <si>
    <t xml:space="preserve">    17</t>
  </si>
  <si>
    <t xml:space="preserve">    计划生育服务</t>
  </si>
  <si>
    <t xml:space="preserve">    其他计划生育事务支出</t>
  </si>
  <si>
    <t xml:space="preserve">  11</t>
  </si>
  <si>
    <t xml:space="preserve">  行政事业单位医疗</t>
  </si>
  <si>
    <t xml:space="preserve">    行政单位医疗</t>
  </si>
  <si>
    <t xml:space="preserve">    事业单位医疗</t>
  </si>
  <si>
    <t>221</t>
  </si>
  <si>
    <t xml:space="preserve">  住房改革支出</t>
  </si>
  <si>
    <t xml:space="preserve">    住房公积金</t>
  </si>
  <si>
    <t>一般公共预算支出表</t>
  </si>
  <si>
    <t>经济科目编码</t>
  </si>
  <si>
    <t>经济科目名称</t>
  </si>
  <si>
    <t>2021年基本支出</t>
  </si>
  <si>
    <t>人员支出</t>
  </si>
  <si>
    <t>公用支出</t>
  </si>
  <si>
    <t>00010004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</si>
  <si>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</si>
  <si>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</si>
  <si>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</si>
  <si>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</si>
  <si>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</si>
  <si>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</si>
  <si>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3010701</t>
  </si>
  <si>
    <t xml:space="preserve">  基础性绩效工资</t>
  </si>
  <si>
    <t xml:space="preserve">  3010702</t>
  </si>
  <si>
    <t xml:space="preserve">  奖励性绩效工资</t>
  </si>
  <si>
    <t xml:space="preserve">  30108</t>
  </si>
  <si>
    <t xml:space="preserve">  机关事业单位基本养老保险缴费</t>
  </si>
  <si>
    <t xml:space="preserve">  30109</t>
  </si>
  <si>
    <t>职业年金缴费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</si>
  <si>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</si>
  <si>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</si>
  <si>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</si>
  <si>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</si>
  <si>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</si>
  <si>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</si>
  <si>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3011204</t>
  </si>
  <si>
    <t xml:space="preserve">  大病统筹</t>
  </si>
  <si>
    <t xml:space="preserve">  30113</t>
  </si>
  <si>
    <t xml:space="preserve">  住房公积金</t>
  </si>
  <si>
    <t xml:space="preserve">  30199</t>
  </si>
  <si>
    <t>其他工资福利支出</t>
  </si>
  <si>
    <t xml:space="preserve">  30201</t>
  </si>
  <si>
    <t>办公费</t>
  </si>
  <si>
    <t xml:space="preserve">  30202</t>
  </si>
  <si>
    <t>印刷费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</si>
  <si>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</si>
  <si>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</si>
  <si>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</si>
  <si>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</si>
  <si>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</si>
  <si>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</si>
  <si>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30208</t>
  </si>
  <si>
    <t>取暖费</t>
  </si>
  <si>
    <t xml:space="preserve">  30211</t>
  </si>
  <si>
    <t>差旅费</t>
  </si>
  <si>
    <t xml:space="preserve">  30213</t>
  </si>
  <si>
    <t>维修费</t>
  </si>
  <si>
    <t xml:space="preserve">  30216</t>
  </si>
  <si>
    <t>培训费</t>
  </si>
  <si>
    <t xml:space="preserve">  30217</t>
  </si>
  <si>
    <t>人头公务费</t>
  </si>
  <si>
    <t xml:space="preserve">  30218</t>
  </si>
  <si>
    <t>专用材料费</t>
  </si>
  <si>
    <t xml:space="preserve">  30226</t>
  </si>
  <si>
    <t>劳务费</t>
  </si>
  <si>
    <t xml:space="preserve">  30228</t>
  </si>
  <si>
    <t>工会经费</t>
  </si>
  <si>
    <t xml:space="preserve">  30229</t>
  </si>
  <si>
    <t>福利费</t>
  </si>
  <si>
    <t xml:space="preserve">  30231</t>
  </si>
  <si>
    <t>公务用车运行维护费</t>
  </si>
  <si>
    <t xml:space="preserve">  30239</t>
  </si>
  <si>
    <t>其他交通费</t>
  </si>
  <si>
    <t xml:space="preserve">  30299</t>
  </si>
  <si>
    <t>其他商品和服务支出</t>
  </si>
  <si>
    <t xml:space="preserve">  30302</t>
  </si>
  <si>
    <t>退休费</t>
  </si>
  <si>
    <t xml:space="preserve">  30305</t>
  </si>
  <si>
    <t>生活补助</t>
  </si>
  <si>
    <t>办公设备购置</t>
  </si>
  <si>
    <t>单位名称</t>
  </si>
  <si>
    <t>办公楼建设</t>
  </si>
  <si>
    <t>预算4表</t>
  </si>
  <si>
    <t>政府采购表</t>
  </si>
  <si>
    <t>项    目</t>
  </si>
  <si>
    <t>规格要求</t>
  </si>
  <si>
    <t xml:space="preserve">数量 </t>
  </si>
  <si>
    <t>计量单位</t>
  </si>
  <si>
    <t>纳入预算管理的政府性基金</t>
  </si>
  <si>
    <t>纳入专户管理的事业资金</t>
  </si>
  <si>
    <t>预算项目</t>
  </si>
  <si>
    <t>政府采购目录</t>
  </si>
  <si>
    <t>专项转移支付收入</t>
  </si>
  <si>
    <t>上年结转</t>
  </si>
  <si>
    <t>当年纳入专户管理的事业资金</t>
  </si>
  <si>
    <t>上年结转的纳入专户管理资金</t>
  </si>
  <si>
    <t>三公经费预算表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</si>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</sst>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\ ??/??"/>
    <numFmt numFmtId="181" formatCode="#,##0.0000"/>
    <numFmt numFmtId="182" formatCode=";;"/>
    <numFmt numFmtId="183" formatCode="0.00_ "/>
    <numFmt numFmtId="184" formatCode="#,##0.00_);[Red]\(#,##0.00\)"/>
    <numFmt numFmtId="185" formatCode="#,##0_);[Red]\(#,##0\)"/>
  </numFmts>
  <fonts count="49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82" fontId="0" fillId="0" borderId="20" xfId="0" applyNumberFormat="1" applyFont="1" applyFill="1" applyBorder="1" applyAlignment="1" applyProtection="1">
      <alignment horizontal="left" vertical="center"/>
      <protection/>
    </xf>
    <xf numFmtId="183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82" fontId="0" fillId="0" borderId="20" xfId="0" applyNumberFormat="1" applyFont="1" applyFill="1" applyBorder="1" applyAlignment="1" applyProtection="1">
      <alignment vertical="center" wrapText="1"/>
      <protection/>
    </xf>
    <xf numFmtId="182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82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/>
      <protection/>
    </xf>
    <xf numFmtId="182" fontId="0" fillId="0" borderId="11" xfId="0" applyNumberFormat="1" applyFont="1" applyFill="1" applyBorder="1" applyAlignment="1" applyProtection="1">
      <alignment/>
      <protection/>
    </xf>
    <xf numFmtId="39" fontId="0" fillId="0" borderId="9" xfId="0" applyNumberFormat="1" applyFont="1" applyFill="1" applyBorder="1" applyAlignment="1" applyProtection="1">
      <alignment/>
      <protection/>
    </xf>
    <xf numFmtId="39" fontId="0" fillId="0" borderId="18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4" xfId="0" applyFill="1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181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2" fillId="0" borderId="0" xfId="0" applyNumberFormat="1" applyFont="1" applyAlignment="1">
      <alignment vertical="center" wrapText="1"/>
    </xf>
    <xf numFmtId="18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184" fontId="2" fillId="0" borderId="2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184" fontId="2" fillId="0" borderId="0" xfId="0" applyNumberFormat="1" applyFont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85" fontId="2" fillId="0" borderId="17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2" fontId="0" fillId="0" borderId="9" xfId="0" applyNumberFormat="1" applyFont="1" applyFill="1" applyBorder="1" applyAlignment="1" applyProtection="1">
      <alignment horizontal="left" vertical="center"/>
      <protection/>
    </xf>
    <xf numFmtId="183" fontId="2" fillId="0" borderId="9" xfId="0" applyNumberFormat="1" applyFont="1" applyFill="1" applyBorder="1" applyAlignment="1" applyProtection="1">
      <alignment horizontal="center" vertical="center" wrapText="1"/>
      <protection/>
    </xf>
    <xf numFmtId="183" fontId="2" fillId="0" borderId="9" xfId="0" applyNumberFormat="1" applyFont="1" applyBorder="1" applyAlignment="1">
      <alignment horizontal="center" vertical="center" wrapText="1"/>
    </xf>
    <xf numFmtId="183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4" fontId="2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2" fontId="0" fillId="0" borderId="18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3" fontId="2" fillId="0" borderId="9" xfId="0" applyNumberFormat="1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84" fontId="2" fillId="0" borderId="0" xfId="0" applyNumberFormat="1" applyFont="1" applyAlignment="1">
      <alignment horizontal="right" vertical="center" wrapText="1"/>
    </xf>
    <xf numFmtId="184" fontId="2" fillId="0" borderId="0" xfId="0" applyNumberFormat="1" applyFont="1" applyFill="1" applyAlignment="1" applyProtection="1">
      <alignment vertical="center" wrapText="1"/>
      <protection/>
    </xf>
    <xf numFmtId="184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5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33" borderId="18" xfId="0" applyFont="1" applyFill="1" applyBorder="1" applyAlignment="1">
      <alignment horizontal="left" vertical="center" wrapText="1"/>
    </xf>
    <xf numFmtId="183" fontId="2" fillId="0" borderId="9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83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right"/>
    </xf>
    <xf numFmtId="0" fontId="2" fillId="0" borderId="18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workbookViewId="0" topLeftCell="A13">
      <selection activeCell="B10" sqref="B10"/>
    </sheetView>
  </sheetViews>
  <sheetFormatPr defaultColWidth="9.16015625" defaultRowHeight="11.25"/>
  <cols>
    <col min="1" max="1" width="41.66015625" style="0" customWidth="1"/>
    <col min="2" max="2" width="35.83203125" style="0" customWidth="1"/>
    <col min="3" max="3" width="24.83203125" style="0" customWidth="1"/>
    <col min="4" max="4" width="42.83203125" style="0" customWidth="1"/>
  </cols>
  <sheetData>
    <row r="1" ht="18.75" customHeight="1">
      <c r="D1" s="2"/>
    </row>
    <row r="2" spans="1:4" ht="41.25" customHeight="1">
      <c r="A2" s="91" t="s">
        <v>0</v>
      </c>
      <c r="B2" s="92"/>
      <c r="C2" s="93"/>
      <c r="D2" s="92"/>
    </row>
    <row r="3" spans="1:4" ht="18" customHeight="1">
      <c r="A3" s="4" t="s">
        <v>1</v>
      </c>
      <c r="D3" s="94" t="s">
        <v>2</v>
      </c>
    </row>
    <row r="4" spans="1:16" ht="22.5" customHeight="1">
      <c r="A4" s="95" t="s">
        <v>3</v>
      </c>
      <c r="B4" s="95"/>
      <c r="C4" s="95" t="s">
        <v>4</v>
      </c>
      <c r="D4" s="177"/>
      <c r="E4" s="96"/>
      <c r="F4" s="69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22.5" customHeight="1">
      <c r="A5" s="26" t="s">
        <v>5</v>
      </c>
      <c r="B5" s="27" t="s">
        <v>6</v>
      </c>
      <c r="C5" s="26" t="s">
        <v>5</v>
      </c>
      <c r="D5" s="27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32.25" customHeight="1">
      <c r="A6" s="26"/>
      <c r="B6" s="99"/>
      <c r="C6" s="26"/>
      <c r="D6" s="99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21.75" customHeight="1">
      <c r="A7" s="108" t="s">
        <v>7</v>
      </c>
      <c r="B7" s="102">
        <v>110516318</v>
      </c>
      <c r="C7" s="178" t="s">
        <v>8</v>
      </c>
      <c r="D7" s="179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</row>
    <row r="8" spans="1:16" ht="21.75" customHeight="1">
      <c r="A8" s="108" t="s">
        <v>9</v>
      </c>
      <c r="B8" s="180">
        <v>2000000</v>
      </c>
      <c r="C8" s="181" t="s">
        <v>10</v>
      </c>
      <c r="D8" s="179"/>
      <c r="E8" s="1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</row>
    <row r="9" spans="1:16" ht="21.75" customHeight="1">
      <c r="A9" s="108" t="s">
        <v>11</v>
      </c>
      <c r="B9" s="102">
        <v>0</v>
      </c>
      <c r="C9" s="181" t="s">
        <v>12</v>
      </c>
      <c r="D9" s="179"/>
      <c r="E9" s="1"/>
      <c r="F9" s="1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21.75" customHeight="1">
      <c r="A10" s="182" t="s">
        <v>13</v>
      </c>
      <c r="B10" s="109">
        <v>0</v>
      </c>
      <c r="C10" s="181" t="s">
        <v>14</v>
      </c>
      <c r="D10" s="179"/>
      <c r="E10" s="1"/>
      <c r="F10" s="1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21.75" customHeight="1">
      <c r="A11" s="114"/>
      <c r="B11" s="109"/>
      <c r="C11" s="183" t="s">
        <v>15</v>
      </c>
      <c r="D11" s="184"/>
      <c r="E11" s="115"/>
      <c r="F11" s="120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2" spans="1:16" ht="21.75" customHeight="1">
      <c r="A12" s="117"/>
      <c r="B12" s="185"/>
      <c r="C12" s="183" t="s">
        <v>16</v>
      </c>
      <c r="D12" s="184"/>
      <c r="E12" s="115"/>
      <c r="F12" s="120"/>
      <c r="G12" s="116"/>
      <c r="H12" s="116"/>
      <c r="I12" s="116"/>
      <c r="J12" s="116"/>
      <c r="K12" s="116"/>
      <c r="L12" s="116"/>
      <c r="M12" s="116"/>
      <c r="N12" s="116"/>
      <c r="O12" s="116"/>
      <c r="P12" s="116"/>
    </row>
    <row r="13" spans="1:16" ht="21.75" customHeight="1">
      <c r="A13" s="117"/>
      <c r="B13" s="185"/>
      <c r="C13" s="183" t="s">
        <v>17</v>
      </c>
      <c r="D13" s="184">
        <v>1943400</v>
      </c>
      <c r="E13" s="115"/>
      <c r="F13" s="120"/>
      <c r="G13" s="116"/>
      <c r="H13" s="116"/>
      <c r="I13" s="116"/>
      <c r="J13" s="116"/>
      <c r="K13" s="116"/>
      <c r="L13" s="116"/>
      <c r="M13" s="116"/>
      <c r="N13" s="116"/>
      <c r="O13" s="116"/>
      <c r="P13" s="116"/>
    </row>
    <row r="14" spans="1:16" ht="21.75" customHeight="1">
      <c r="A14" s="117"/>
      <c r="B14" s="185"/>
      <c r="C14" s="183" t="s">
        <v>18</v>
      </c>
      <c r="D14" s="184">
        <v>299000</v>
      </c>
      <c r="E14" s="119"/>
      <c r="F14" s="116"/>
      <c r="G14" s="120"/>
      <c r="H14" s="116"/>
      <c r="I14" s="116"/>
      <c r="J14" s="116"/>
      <c r="K14" s="116"/>
      <c r="L14" s="116"/>
      <c r="M14" s="116"/>
      <c r="N14" s="116"/>
      <c r="O14" s="116"/>
      <c r="P14" s="116"/>
    </row>
    <row r="15" spans="1:16" ht="21" customHeight="1">
      <c r="A15" s="117"/>
      <c r="B15" s="185"/>
      <c r="C15" s="183" t="s">
        <v>19</v>
      </c>
      <c r="D15" s="153"/>
      <c r="E15" s="115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21.75" customHeight="1">
      <c r="A16" s="117"/>
      <c r="B16" s="118"/>
      <c r="C16" s="183" t="s">
        <v>20</v>
      </c>
      <c r="D16" s="184">
        <v>105363818</v>
      </c>
      <c r="E16" s="115"/>
      <c r="F16" s="120"/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1:16" ht="21.75" customHeight="1">
      <c r="A17" s="117"/>
      <c r="B17" s="185"/>
      <c r="C17" s="183" t="s">
        <v>21</v>
      </c>
      <c r="D17" s="184"/>
      <c r="E17" s="115"/>
      <c r="F17" s="120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1:16" ht="21.75" customHeight="1">
      <c r="A18" s="117"/>
      <c r="B18" s="185"/>
      <c r="C18" s="183" t="s">
        <v>22</v>
      </c>
      <c r="D18" s="184"/>
      <c r="E18" s="115"/>
      <c r="F18" s="120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1:16" ht="21.75" customHeight="1">
      <c r="A19" s="117"/>
      <c r="B19" s="185"/>
      <c r="C19" s="183" t="s">
        <v>23</v>
      </c>
      <c r="D19" s="184"/>
      <c r="E19" s="115"/>
      <c r="F19" s="120"/>
      <c r="G19" s="116"/>
      <c r="H19" s="120"/>
      <c r="I19" s="116"/>
      <c r="J19" s="116"/>
      <c r="K19" s="116"/>
      <c r="L19" s="116"/>
      <c r="M19" s="116"/>
      <c r="N19" s="116"/>
      <c r="O19" s="116"/>
      <c r="P19" s="116"/>
    </row>
    <row r="20" spans="1:16" ht="21.75" customHeight="1">
      <c r="A20" s="117"/>
      <c r="B20" s="185"/>
      <c r="C20" s="183" t="s">
        <v>24</v>
      </c>
      <c r="D20" s="184"/>
      <c r="E20" s="115"/>
      <c r="F20" s="120"/>
      <c r="G20" s="116"/>
      <c r="H20" s="120"/>
      <c r="I20" s="116"/>
      <c r="J20" s="116"/>
      <c r="K20" s="116"/>
      <c r="L20" s="116"/>
      <c r="M20" s="116"/>
      <c r="N20" s="116"/>
      <c r="O20" s="116"/>
      <c r="P20" s="116"/>
    </row>
    <row r="21" spans="1:16" ht="21.75" customHeight="1">
      <c r="A21" s="117"/>
      <c r="B21" s="185"/>
      <c r="C21" s="183" t="s">
        <v>25</v>
      </c>
      <c r="D21" s="184"/>
      <c r="E21" s="119"/>
      <c r="F21" s="120"/>
      <c r="G21" s="120"/>
      <c r="H21" s="116"/>
      <c r="I21" s="116"/>
      <c r="J21" s="116"/>
      <c r="K21" s="116"/>
      <c r="L21" s="116"/>
      <c r="M21" s="116"/>
      <c r="N21" s="116"/>
      <c r="O21" s="116"/>
      <c r="P21" s="116"/>
    </row>
    <row r="22" spans="1:16" ht="21.75" customHeight="1">
      <c r="A22" s="117"/>
      <c r="B22" s="185"/>
      <c r="C22" s="183" t="s">
        <v>26</v>
      </c>
      <c r="D22" s="184"/>
      <c r="E22" s="115"/>
      <c r="F22" s="120"/>
      <c r="G22" s="120"/>
      <c r="H22" s="116"/>
      <c r="I22" s="116"/>
      <c r="J22" s="116"/>
      <c r="K22" s="116"/>
      <c r="L22" s="116"/>
      <c r="M22" s="116"/>
      <c r="N22" s="116"/>
      <c r="O22" s="116"/>
      <c r="P22" s="116"/>
    </row>
    <row r="23" spans="1:16" ht="26.25" customHeight="1">
      <c r="A23" s="117"/>
      <c r="B23" s="185"/>
      <c r="C23" s="183" t="s">
        <v>27</v>
      </c>
      <c r="D23" s="153"/>
      <c r="E23" s="115"/>
      <c r="F23" s="115"/>
      <c r="G23" s="115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6" ht="21.75" customHeight="1">
      <c r="A24" s="117"/>
      <c r="B24" s="185"/>
      <c r="C24" s="183" t="s">
        <v>28</v>
      </c>
      <c r="D24" s="184"/>
      <c r="E24" s="115"/>
      <c r="F24" s="120"/>
      <c r="G24" s="116"/>
      <c r="H24" s="116"/>
      <c r="I24" s="116"/>
      <c r="J24" s="116"/>
      <c r="K24" s="116"/>
      <c r="L24" s="116"/>
      <c r="M24" s="116"/>
      <c r="N24" s="116"/>
      <c r="O24" s="116"/>
      <c r="P24" s="116"/>
    </row>
    <row r="25" spans="1:16" ht="21.75" customHeight="1">
      <c r="A25" s="117"/>
      <c r="B25" s="185"/>
      <c r="C25" s="183" t="s">
        <v>29</v>
      </c>
      <c r="D25" s="184"/>
      <c r="E25" s="115"/>
      <c r="F25" s="120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spans="1:16" ht="24" customHeight="1">
      <c r="A26" s="117"/>
      <c r="B26" s="185"/>
      <c r="C26" s="183" t="s">
        <v>30</v>
      </c>
      <c r="D26" s="153">
        <v>4910100</v>
      </c>
      <c r="E26" s="119"/>
      <c r="F26" s="115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6" ht="24.75" customHeight="1">
      <c r="A27" s="117"/>
      <c r="B27" s="185"/>
      <c r="C27" s="183" t="s">
        <v>31</v>
      </c>
      <c r="D27" s="153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</row>
    <row r="28" spans="1:16" ht="26.25" customHeight="1">
      <c r="A28" s="117"/>
      <c r="B28" s="185"/>
      <c r="C28" s="183" t="s">
        <v>32</v>
      </c>
      <c r="D28" s="153"/>
      <c r="E28" s="115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pans="1:16" ht="22.5" customHeight="1">
      <c r="A29" s="117"/>
      <c r="B29" s="185"/>
      <c r="C29" s="183" t="s">
        <v>33</v>
      </c>
      <c r="D29" s="153"/>
      <c r="E29" s="115"/>
      <c r="F29" s="115"/>
      <c r="G29" s="119"/>
      <c r="H29" s="119"/>
      <c r="I29" s="119"/>
      <c r="J29" s="119"/>
      <c r="K29" s="119"/>
      <c r="L29" s="119"/>
      <c r="M29" s="119"/>
      <c r="N29" s="119"/>
      <c r="O29" s="119"/>
      <c r="P29" s="119"/>
    </row>
    <row r="30" spans="1:16" ht="21.75" customHeight="1">
      <c r="A30" s="117"/>
      <c r="B30" s="185"/>
      <c r="C30" s="183" t="s">
        <v>34</v>
      </c>
      <c r="D30" s="184"/>
      <c r="E30" s="115"/>
      <c r="F30" s="120"/>
      <c r="G30" s="116"/>
      <c r="H30" s="120"/>
      <c r="I30" s="116"/>
      <c r="J30" s="116"/>
      <c r="K30" s="116"/>
      <c r="L30" s="116"/>
      <c r="M30" s="116"/>
      <c r="N30" s="116"/>
      <c r="O30" s="116"/>
      <c r="P30" s="116"/>
    </row>
    <row r="31" spans="1:16" ht="21.75" customHeight="1">
      <c r="A31" s="117"/>
      <c r="B31" s="185"/>
      <c r="C31" s="183" t="s">
        <v>35</v>
      </c>
      <c r="D31" s="184"/>
      <c r="E31" s="115"/>
      <c r="F31" s="120"/>
      <c r="G31" s="120"/>
      <c r="H31" s="116"/>
      <c r="I31" s="116"/>
      <c r="J31" s="116"/>
      <c r="K31" s="116"/>
      <c r="L31" s="116"/>
      <c r="M31" s="116"/>
      <c r="N31" s="116"/>
      <c r="O31" s="116"/>
      <c r="P31" s="116"/>
    </row>
    <row r="32" spans="1:16" ht="25.5" customHeight="1">
      <c r="A32" s="117"/>
      <c r="B32" s="185"/>
      <c r="C32" s="183" t="s">
        <v>36</v>
      </c>
      <c r="D32" s="153"/>
      <c r="E32" s="115"/>
      <c r="F32" s="115"/>
      <c r="G32" s="119"/>
      <c r="H32" s="119"/>
      <c r="I32" s="119"/>
      <c r="J32" s="119"/>
      <c r="K32" s="119"/>
      <c r="L32" s="119"/>
      <c r="M32" s="119"/>
      <c r="N32" s="119"/>
      <c r="O32" s="119"/>
      <c r="P32" s="119"/>
    </row>
    <row r="33" spans="1:16" ht="25.5" customHeight="1">
      <c r="A33" s="117"/>
      <c r="B33" s="185"/>
      <c r="C33" s="183" t="s">
        <v>37</v>
      </c>
      <c r="D33" s="153"/>
      <c r="E33" s="1"/>
      <c r="F33" s="115"/>
      <c r="G33" s="115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1:16" ht="25.5" customHeight="1">
      <c r="A34" s="117"/>
      <c r="B34" s="185"/>
      <c r="C34" s="183" t="s">
        <v>38</v>
      </c>
      <c r="D34" s="153"/>
      <c r="F34" s="115"/>
      <c r="G34" s="119"/>
      <c r="H34" s="119"/>
      <c r="I34" s="119"/>
      <c r="J34" s="119"/>
      <c r="K34" s="119"/>
      <c r="L34" s="119"/>
      <c r="M34" s="119"/>
      <c r="N34" s="119"/>
      <c r="O34" s="119"/>
      <c r="P34" s="119"/>
    </row>
    <row r="35" spans="1:16" ht="24.75" customHeight="1">
      <c r="A35" s="117"/>
      <c r="B35" s="122"/>
      <c r="C35" s="183" t="s">
        <v>39</v>
      </c>
      <c r="D35" s="153"/>
      <c r="E35" s="1"/>
      <c r="F35" s="115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6" ht="24.75" customHeight="1">
      <c r="A36" s="125" t="s">
        <v>40</v>
      </c>
      <c r="B36" s="102">
        <f>D36</f>
        <v>112516318</v>
      </c>
      <c r="C36" s="186" t="s">
        <v>41</v>
      </c>
      <c r="D36" s="179">
        <v>112516318</v>
      </c>
      <c r="F36" s="1"/>
    </row>
    <row r="37" spans="3:4" ht="24.75" customHeight="1">
      <c r="C37" s="1"/>
      <c r="D37" s="1"/>
    </row>
    <row r="38" spans="1:5" ht="24.75" customHeight="1">
      <c r="A38" s="128"/>
      <c r="B38" s="128"/>
      <c r="C38" s="129"/>
      <c r="D38" s="129"/>
      <c r="E38" s="128"/>
    </row>
    <row r="39" spans="1:7" ht="24.75" customHeight="1">
      <c r="A39" s="130"/>
      <c r="B39" s="130"/>
      <c r="C39" s="130"/>
      <c r="D39" s="130"/>
      <c r="E39" s="128"/>
      <c r="F39" s="131"/>
      <c r="G39" s="131"/>
    </row>
    <row r="40" spans="1:7" ht="24.75" customHeight="1">
      <c r="A40" s="131"/>
      <c r="B40" s="131"/>
      <c r="C40" s="131"/>
      <c r="D40" s="131"/>
      <c r="E40" s="131"/>
      <c r="F40" s="131"/>
      <c r="G40" s="131"/>
    </row>
    <row r="53" ht="11.25">
      <c r="B53" s="1"/>
    </row>
  </sheetData>
  <sheetProtection/>
  <mergeCells count="4">
    <mergeCell ref="A5:A6"/>
    <mergeCell ref="B5:B6"/>
    <mergeCell ref="C5:C6"/>
    <mergeCell ref="D5:D6"/>
  </mergeCells>
  <printOptions horizontalCentered="1"/>
  <pageMargins left="0.39" right="0.39" top="1" bottom="1" header="0.5" footer="0.5"/>
  <pageSetup fitToHeight="1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29"/>
  <sheetViews>
    <sheetView showGridLines="0" showZeros="0" workbookViewId="0" topLeftCell="A1">
      <selection activeCell="G19" sqref="G19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5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</cols>
  <sheetData>
    <row r="1" spans="1:100" ht="24" customHeight="1">
      <c r="A1" s="134"/>
      <c r="B1" s="134"/>
      <c r="C1" s="133"/>
      <c r="D1" s="133"/>
      <c r="E1" s="133"/>
      <c r="F1" s="133"/>
      <c r="G1" s="133"/>
      <c r="H1" s="133"/>
      <c r="I1" s="133"/>
      <c r="J1" s="133"/>
      <c r="K1" s="133"/>
      <c r="L1" s="166"/>
      <c r="M1" s="141" t="s">
        <v>42</v>
      </c>
      <c r="N1" s="134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</row>
    <row r="2" spans="1:100" ht="24" customHeight="1">
      <c r="A2" s="136" t="s">
        <v>43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4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</row>
    <row r="3" spans="1:100" ht="24" customHeight="1">
      <c r="A3" s="4" t="s">
        <v>1</v>
      </c>
      <c r="B3" s="154"/>
      <c r="C3" s="155"/>
      <c r="D3" s="140"/>
      <c r="E3" s="140"/>
      <c r="F3" s="140"/>
      <c r="G3" s="140"/>
      <c r="H3" s="140"/>
      <c r="I3" s="140"/>
      <c r="J3" s="140"/>
      <c r="K3" s="167"/>
      <c r="L3" s="167"/>
      <c r="M3" s="168" t="s">
        <v>2</v>
      </c>
      <c r="N3" s="134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</row>
    <row r="4" spans="1:100" ht="24" customHeight="1">
      <c r="A4" s="156" t="s">
        <v>44</v>
      </c>
      <c r="B4" s="156" t="s">
        <v>45</v>
      </c>
      <c r="C4" s="157" t="s">
        <v>46</v>
      </c>
      <c r="D4" s="23" t="s">
        <v>47</v>
      </c>
      <c r="E4" s="42"/>
      <c r="F4" s="42"/>
      <c r="G4" s="42"/>
      <c r="H4" s="42"/>
      <c r="I4" s="23" t="s">
        <v>48</v>
      </c>
      <c r="J4" s="42"/>
      <c r="K4" s="42"/>
      <c r="L4" s="156" t="s">
        <v>49</v>
      </c>
      <c r="M4" s="169" t="s">
        <v>35</v>
      </c>
      <c r="N4" s="134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ht="60" customHeight="1">
      <c r="A5" s="156"/>
      <c r="B5" s="156"/>
      <c r="C5" s="158"/>
      <c r="D5" s="44" t="s">
        <v>50</v>
      </c>
      <c r="E5" s="45" t="s">
        <v>51</v>
      </c>
      <c r="F5" s="53" t="s">
        <v>52</v>
      </c>
      <c r="G5" s="53" t="s">
        <v>53</v>
      </c>
      <c r="H5" s="53" t="s">
        <v>54</v>
      </c>
      <c r="I5" s="53" t="s">
        <v>50</v>
      </c>
      <c r="J5" s="170" t="s">
        <v>55</v>
      </c>
      <c r="K5" s="171" t="s">
        <v>56</v>
      </c>
      <c r="L5" s="156"/>
      <c r="M5" s="172"/>
      <c r="N5" s="134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ht="24" customHeight="1">
      <c r="A6" s="146" t="s">
        <v>57</v>
      </c>
      <c r="B6" s="159" t="s">
        <v>57</v>
      </c>
      <c r="C6" s="160">
        <v>1</v>
      </c>
      <c r="D6" s="161">
        <v>2</v>
      </c>
      <c r="E6" s="147">
        <v>3</v>
      </c>
      <c r="F6" s="147">
        <v>4</v>
      </c>
      <c r="G6" s="147">
        <v>5</v>
      </c>
      <c r="H6" s="147">
        <v>6</v>
      </c>
      <c r="I6" s="147">
        <v>7</v>
      </c>
      <c r="J6" s="147">
        <v>8</v>
      </c>
      <c r="K6" s="147">
        <v>9</v>
      </c>
      <c r="L6" s="173">
        <v>10</v>
      </c>
      <c r="M6" s="174">
        <v>11</v>
      </c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</row>
    <row r="7" spans="1:100" ht="24" customHeight="1">
      <c r="A7" s="72"/>
      <c r="B7" s="162" t="s">
        <v>58</v>
      </c>
      <c r="C7" s="163">
        <f>E7</f>
        <v>110516318</v>
      </c>
      <c r="D7" s="163">
        <f>E7</f>
        <v>110516318</v>
      </c>
      <c r="E7" s="163">
        <f>SUM(E8:E28)</f>
        <v>110516318</v>
      </c>
      <c r="F7" s="163"/>
      <c r="G7" s="163"/>
      <c r="H7" s="163"/>
      <c r="I7" s="12"/>
      <c r="J7" s="175"/>
      <c r="K7" s="176">
        <v>0</v>
      </c>
      <c r="L7" s="12">
        <v>0</v>
      </c>
      <c r="M7" s="175">
        <v>0</v>
      </c>
      <c r="N7" s="145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</row>
    <row r="8" spans="1:83" ht="24" customHeight="1">
      <c r="A8" s="72" t="s">
        <v>59</v>
      </c>
      <c r="B8" s="162" t="s">
        <v>60</v>
      </c>
      <c r="C8" s="163">
        <f aca="true" t="shared" si="0" ref="C8:C28">E8</f>
        <v>1922700</v>
      </c>
      <c r="D8" s="163">
        <f aca="true" t="shared" si="1" ref="D8:D28">E8</f>
        <v>1922700</v>
      </c>
      <c r="E8" s="164">
        <v>1922700</v>
      </c>
      <c r="F8" s="163"/>
      <c r="G8" s="163"/>
      <c r="H8" s="163"/>
      <c r="I8" s="12"/>
      <c r="J8" s="175"/>
      <c r="K8" s="176">
        <v>0</v>
      </c>
      <c r="L8" s="12">
        <v>0</v>
      </c>
      <c r="M8" s="175">
        <v>0</v>
      </c>
      <c r="N8" s="145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</row>
    <row r="9" spans="1:83" ht="24" customHeight="1">
      <c r="A9" s="72" t="s">
        <v>61</v>
      </c>
      <c r="B9" s="162" t="s">
        <v>62</v>
      </c>
      <c r="C9" s="163">
        <f t="shared" si="0"/>
        <v>299000</v>
      </c>
      <c r="D9" s="163">
        <f t="shared" si="1"/>
        <v>299000</v>
      </c>
      <c r="E9" s="164">
        <v>299000</v>
      </c>
      <c r="F9" s="163"/>
      <c r="G9" s="163"/>
      <c r="H9" s="163"/>
      <c r="I9" s="12"/>
      <c r="J9" s="175"/>
      <c r="K9" s="176">
        <v>0</v>
      </c>
      <c r="L9" s="12">
        <v>0</v>
      </c>
      <c r="M9" s="175">
        <v>0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</row>
    <row r="10" spans="1:83" ht="24" customHeight="1">
      <c r="A10" s="72" t="s">
        <v>63</v>
      </c>
      <c r="B10" s="162" t="s">
        <v>64</v>
      </c>
      <c r="C10" s="163">
        <f t="shared" si="0"/>
        <v>1780400</v>
      </c>
      <c r="D10" s="163">
        <f t="shared" si="1"/>
        <v>1780400</v>
      </c>
      <c r="E10" s="164">
        <v>1780400</v>
      </c>
      <c r="F10" s="163"/>
      <c r="G10" s="163"/>
      <c r="H10" s="163"/>
      <c r="I10" s="12"/>
      <c r="J10" s="175"/>
      <c r="K10" s="176">
        <v>0</v>
      </c>
      <c r="L10" s="12">
        <v>0</v>
      </c>
      <c r="M10" s="175">
        <v>0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</row>
    <row r="11" spans="1:83" ht="24" customHeight="1">
      <c r="A11" s="72" t="s">
        <v>65</v>
      </c>
      <c r="B11" s="162" t="s">
        <v>66</v>
      </c>
      <c r="C11" s="163">
        <f t="shared" si="0"/>
        <v>1988400</v>
      </c>
      <c r="D11" s="163">
        <f t="shared" si="1"/>
        <v>1988400</v>
      </c>
      <c r="E11" s="164">
        <v>1988400</v>
      </c>
      <c r="F11" s="163"/>
      <c r="G11" s="163"/>
      <c r="H11" s="163"/>
      <c r="I11" s="12"/>
      <c r="J11" s="175"/>
      <c r="K11" s="176">
        <v>0</v>
      </c>
      <c r="L11" s="12">
        <v>0</v>
      </c>
      <c r="M11" s="175">
        <v>0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</row>
    <row r="12" spans="1:83" ht="24" customHeight="1">
      <c r="A12" s="72" t="s">
        <v>67</v>
      </c>
      <c r="B12" s="162" t="s">
        <v>68</v>
      </c>
      <c r="C12" s="163">
        <f t="shared" si="0"/>
        <v>55291700</v>
      </c>
      <c r="D12" s="163">
        <f t="shared" si="1"/>
        <v>55291700</v>
      </c>
      <c r="E12" s="164">
        <v>55291700</v>
      </c>
      <c r="F12" s="163"/>
      <c r="G12" s="163"/>
      <c r="H12" s="163"/>
      <c r="I12" s="12"/>
      <c r="J12" s="175"/>
      <c r="K12" s="176">
        <v>0</v>
      </c>
      <c r="L12" s="12">
        <v>0</v>
      </c>
      <c r="M12" s="175">
        <v>0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</row>
    <row r="13" spans="1:83" ht="24" customHeight="1">
      <c r="A13" s="72" t="s">
        <v>69</v>
      </c>
      <c r="B13" s="162" t="s">
        <v>70</v>
      </c>
      <c r="C13" s="163">
        <f t="shared" si="0"/>
        <v>11711800</v>
      </c>
      <c r="D13" s="163">
        <f t="shared" si="1"/>
        <v>11711800</v>
      </c>
      <c r="E13" s="164">
        <v>11711800</v>
      </c>
      <c r="F13" s="163"/>
      <c r="G13" s="163"/>
      <c r="H13" s="163"/>
      <c r="I13" s="12"/>
      <c r="J13" s="175"/>
      <c r="K13" s="176">
        <v>0</v>
      </c>
      <c r="L13" s="12">
        <v>0</v>
      </c>
      <c r="M13" s="175">
        <v>0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</row>
    <row r="14" spans="1:83" ht="24" customHeight="1">
      <c r="A14" s="72" t="s">
        <v>71</v>
      </c>
      <c r="B14" s="162" t="s">
        <v>72</v>
      </c>
      <c r="C14" s="163">
        <f t="shared" si="0"/>
        <v>5039100</v>
      </c>
      <c r="D14" s="163">
        <f t="shared" si="1"/>
        <v>5039100</v>
      </c>
      <c r="E14" s="164">
        <v>5039100</v>
      </c>
      <c r="F14" s="163"/>
      <c r="G14" s="163"/>
      <c r="H14" s="163"/>
      <c r="I14" s="12"/>
      <c r="J14" s="175"/>
      <c r="K14" s="176">
        <v>0</v>
      </c>
      <c r="L14" s="12">
        <v>0</v>
      </c>
      <c r="M14" s="175">
        <v>0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</row>
    <row r="15" spans="1:83" ht="24" customHeight="1">
      <c r="A15" s="72" t="s">
        <v>73</v>
      </c>
      <c r="B15" s="162" t="s">
        <v>74</v>
      </c>
      <c r="C15" s="163">
        <f t="shared" si="0"/>
        <v>4514800</v>
      </c>
      <c r="D15" s="163">
        <f t="shared" si="1"/>
        <v>4514800</v>
      </c>
      <c r="E15" s="164">
        <v>4514800</v>
      </c>
      <c r="F15" s="163"/>
      <c r="G15" s="163"/>
      <c r="H15" s="163"/>
      <c r="I15" s="12"/>
      <c r="J15" s="175"/>
      <c r="K15" s="176">
        <v>0</v>
      </c>
      <c r="L15" s="12">
        <v>0</v>
      </c>
      <c r="M15" s="175">
        <v>0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</row>
    <row r="16" spans="1:83" ht="24" customHeight="1">
      <c r="A16" s="72" t="s">
        <v>75</v>
      </c>
      <c r="B16" s="162" t="s">
        <v>76</v>
      </c>
      <c r="C16" s="163">
        <f t="shared" si="0"/>
        <v>4222000</v>
      </c>
      <c r="D16" s="163">
        <f t="shared" si="1"/>
        <v>4222000</v>
      </c>
      <c r="E16" s="164">
        <v>4222000</v>
      </c>
      <c r="F16" s="163"/>
      <c r="G16" s="163"/>
      <c r="H16" s="163"/>
      <c r="I16" s="12"/>
      <c r="J16" s="175"/>
      <c r="K16" s="176">
        <v>0</v>
      </c>
      <c r="L16" s="12">
        <v>0</v>
      </c>
      <c r="M16" s="175">
        <v>0</v>
      </c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</row>
    <row r="17" spans="1:83" ht="24" customHeight="1">
      <c r="A17" s="72" t="s">
        <v>77</v>
      </c>
      <c r="B17" s="162" t="s">
        <v>78</v>
      </c>
      <c r="C17" s="163">
        <f t="shared" si="0"/>
        <v>4560200</v>
      </c>
      <c r="D17" s="163">
        <f t="shared" si="1"/>
        <v>4560200</v>
      </c>
      <c r="E17" s="164">
        <v>4560200</v>
      </c>
      <c r="F17" s="163"/>
      <c r="G17" s="163"/>
      <c r="H17" s="163"/>
      <c r="I17" s="12"/>
      <c r="J17" s="175"/>
      <c r="K17" s="176">
        <v>0</v>
      </c>
      <c r="L17" s="12">
        <v>0</v>
      </c>
      <c r="M17" s="175">
        <v>0</v>
      </c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</row>
    <row r="18" spans="1:100" ht="24" customHeight="1">
      <c r="A18" s="72" t="s">
        <v>79</v>
      </c>
      <c r="B18" s="162" t="s">
        <v>80</v>
      </c>
      <c r="C18" s="163">
        <f t="shared" si="0"/>
        <v>3019003</v>
      </c>
      <c r="D18" s="163">
        <f t="shared" si="1"/>
        <v>3019003</v>
      </c>
      <c r="E18" s="164">
        <v>3019003</v>
      </c>
      <c r="F18" s="163"/>
      <c r="G18" s="163"/>
      <c r="H18" s="163"/>
      <c r="I18" s="12"/>
      <c r="J18" s="175"/>
      <c r="K18" s="176">
        <v>0</v>
      </c>
      <c r="L18" s="12">
        <v>0</v>
      </c>
      <c r="M18" s="175">
        <v>0</v>
      </c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</row>
    <row r="19" spans="1:13" ht="24" customHeight="1">
      <c r="A19" s="72" t="s">
        <v>81</v>
      </c>
      <c r="B19" s="162" t="s">
        <v>82</v>
      </c>
      <c r="C19" s="163">
        <f t="shared" si="0"/>
        <v>1545815</v>
      </c>
      <c r="D19" s="163">
        <f t="shared" si="1"/>
        <v>1545815</v>
      </c>
      <c r="E19" s="164">
        <v>1545815</v>
      </c>
      <c r="F19" s="163"/>
      <c r="G19" s="163"/>
      <c r="H19" s="163"/>
      <c r="I19" s="12"/>
      <c r="J19" s="175"/>
      <c r="K19" s="176">
        <v>0</v>
      </c>
      <c r="L19" s="12">
        <v>0</v>
      </c>
      <c r="M19" s="175">
        <v>0</v>
      </c>
    </row>
    <row r="20" spans="1:13" ht="24" customHeight="1">
      <c r="A20" s="72" t="s">
        <v>83</v>
      </c>
      <c r="B20" s="162" t="s">
        <v>84</v>
      </c>
      <c r="C20" s="163">
        <f t="shared" si="0"/>
        <v>80000</v>
      </c>
      <c r="D20" s="163">
        <f t="shared" si="1"/>
        <v>80000</v>
      </c>
      <c r="E20" s="164">
        <v>80000</v>
      </c>
      <c r="F20" s="163"/>
      <c r="G20" s="163"/>
      <c r="H20" s="163"/>
      <c r="I20" s="12"/>
      <c r="J20" s="175"/>
      <c r="K20" s="176">
        <v>0</v>
      </c>
      <c r="L20" s="12">
        <v>0</v>
      </c>
      <c r="M20" s="175">
        <v>0</v>
      </c>
    </row>
    <row r="21" spans="1:13" ht="24" customHeight="1">
      <c r="A21" s="72" t="s">
        <v>85</v>
      </c>
      <c r="B21" s="162" t="s">
        <v>86</v>
      </c>
      <c r="C21" s="163">
        <f t="shared" si="0"/>
        <v>2200000</v>
      </c>
      <c r="D21" s="163">
        <f t="shared" si="1"/>
        <v>2200000</v>
      </c>
      <c r="E21" s="164">
        <v>2200000</v>
      </c>
      <c r="F21" s="163"/>
      <c r="G21" s="163"/>
      <c r="H21" s="163"/>
      <c r="I21" s="12"/>
      <c r="J21" s="175"/>
      <c r="K21" s="176">
        <v>0</v>
      </c>
      <c r="L21" s="12">
        <v>0</v>
      </c>
      <c r="M21" s="175">
        <v>0</v>
      </c>
    </row>
    <row r="22" spans="1:13" ht="24" customHeight="1">
      <c r="A22" s="72" t="s">
        <v>87</v>
      </c>
      <c r="B22" s="162" t="s">
        <v>88</v>
      </c>
      <c r="C22" s="163">
        <f t="shared" si="0"/>
        <v>30000</v>
      </c>
      <c r="D22" s="163">
        <f t="shared" si="1"/>
        <v>30000</v>
      </c>
      <c r="E22" s="164">
        <v>30000</v>
      </c>
      <c r="F22" s="163"/>
      <c r="G22" s="163"/>
      <c r="H22" s="163"/>
      <c r="I22" s="12"/>
      <c r="J22" s="175"/>
      <c r="K22" s="176">
        <v>0</v>
      </c>
      <c r="L22" s="12">
        <v>0</v>
      </c>
      <c r="M22" s="175">
        <v>0</v>
      </c>
    </row>
    <row r="23" spans="1:13" ht="24" customHeight="1">
      <c r="A23" s="72" t="s">
        <v>89</v>
      </c>
      <c r="B23" s="162" t="s">
        <v>90</v>
      </c>
      <c r="C23" s="163">
        <f t="shared" si="0"/>
        <v>200000</v>
      </c>
      <c r="D23" s="163">
        <f t="shared" si="1"/>
        <v>200000</v>
      </c>
      <c r="E23" s="164">
        <v>200000</v>
      </c>
      <c r="F23" s="163"/>
      <c r="G23" s="163"/>
      <c r="H23" s="163"/>
      <c r="I23" s="12"/>
      <c r="J23" s="175"/>
      <c r="K23" s="176">
        <v>0</v>
      </c>
      <c r="L23" s="12">
        <v>0</v>
      </c>
      <c r="M23" s="175">
        <v>0</v>
      </c>
    </row>
    <row r="24" spans="1:13" ht="24" customHeight="1">
      <c r="A24" s="72" t="s">
        <v>91</v>
      </c>
      <c r="B24" s="162" t="s">
        <v>92</v>
      </c>
      <c r="C24" s="163">
        <f t="shared" si="0"/>
        <v>140000</v>
      </c>
      <c r="D24" s="163">
        <f t="shared" si="1"/>
        <v>140000</v>
      </c>
      <c r="E24" s="164">
        <v>140000</v>
      </c>
      <c r="F24" s="163"/>
      <c r="G24" s="163"/>
      <c r="H24" s="163"/>
      <c r="I24" s="12"/>
      <c r="J24" s="175"/>
      <c r="K24" s="176">
        <v>0</v>
      </c>
      <c r="L24" s="12">
        <v>0</v>
      </c>
      <c r="M24" s="175">
        <v>0</v>
      </c>
    </row>
    <row r="25" spans="1:13" ht="24" customHeight="1">
      <c r="A25" s="72" t="s">
        <v>93</v>
      </c>
      <c r="B25" s="162" t="s">
        <v>94</v>
      </c>
      <c r="C25" s="163">
        <f t="shared" si="0"/>
        <v>3520000</v>
      </c>
      <c r="D25" s="163">
        <f t="shared" si="1"/>
        <v>3520000</v>
      </c>
      <c r="E25" s="164">
        <v>3520000</v>
      </c>
      <c r="F25" s="163"/>
      <c r="G25" s="163"/>
      <c r="H25" s="163"/>
      <c r="I25" s="12"/>
      <c r="J25" s="175"/>
      <c r="K25" s="176">
        <v>0</v>
      </c>
      <c r="L25" s="12">
        <v>0</v>
      </c>
      <c r="M25" s="175">
        <v>0</v>
      </c>
    </row>
    <row r="26" spans="1:13" ht="24" customHeight="1">
      <c r="A26" s="72" t="s">
        <v>95</v>
      </c>
      <c r="B26" s="162" t="s">
        <v>96</v>
      </c>
      <c r="C26" s="163">
        <f t="shared" si="0"/>
        <v>91700</v>
      </c>
      <c r="D26" s="163">
        <f t="shared" si="1"/>
        <v>91700</v>
      </c>
      <c r="E26" s="164">
        <v>91700</v>
      </c>
      <c r="F26" s="163"/>
      <c r="G26" s="163"/>
      <c r="H26" s="163"/>
      <c r="I26" s="12"/>
      <c r="J26" s="175"/>
      <c r="K26" s="176">
        <v>0</v>
      </c>
      <c r="L26" s="12">
        <v>0</v>
      </c>
      <c r="M26" s="175">
        <v>0</v>
      </c>
    </row>
    <row r="27" spans="1:13" ht="24" customHeight="1">
      <c r="A27" s="72" t="s">
        <v>97</v>
      </c>
      <c r="B27" s="162" t="s">
        <v>98</v>
      </c>
      <c r="C27" s="163">
        <f t="shared" si="0"/>
        <v>3449600</v>
      </c>
      <c r="D27" s="163">
        <f t="shared" si="1"/>
        <v>3449600</v>
      </c>
      <c r="E27" s="164">
        <v>3449600</v>
      </c>
      <c r="F27" s="163"/>
      <c r="G27" s="163"/>
      <c r="H27" s="163"/>
      <c r="I27" s="12"/>
      <c r="J27" s="175"/>
      <c r="K27" s="176">
        <v>0</v>
      </c>
      <c r="L27" s="12">
        <v>0</v>
      </c>
      <c r="M27" s="175">
        <v>0</v>
      </c>
    </row>
    <row r="28" spans="1:83" ht="24" customHeight="1">
      <c r="A28" s="72" t="s">
        <v>99</v>
      </c>
      <c r="B28" s="150" t="s">
        <v>100</v>
      </c>
      <c r="C28" s="163">
        <f t="shared" si="0"/>
        <v>4910100</v>
      </c>
      <c r="D28" s="163">
        <f t="shared" si="1"/>
        <v>4910100</v>
      </c>
      <c r="E28" s="164">
        <v>4910100</v>
      </c>
      <c r="F28" s="165"/>
      <c r="G28" s="165"/>
      <c r="H28" s="165"/>
      <c r="I28" s="165"/>
      <c r="J28" s="165"/>
      <c r="K28" s="165"/>
      <c r="L28" s="165"/>
      <c r="M28" s="165"/>
      <c r="N28" s="145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</row>
    <row r="29" spans="1:83" ht="24" customHeight="1">
      <c r="A29" s="13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</row>
  </sheetData>
  <sheetProtection/>
  <mergeCells count="5">
    <mergeCell ref="A4:A5"/>
    <mergeCell ref="B4:B5"/>
    <mergeCell ref="C4:C5"/>
    <mergeCell ref="L4:L5"/>
    <mergeCell ref="M4:M5"/>
  </mergeCells>
  <printOptions horizontalCentered="1"/>
  <pageMargins left="0.63" right="0.63" top="0.79" bottom="0.51" header="0" footer="0"/>
  <pageSetup fitToHeight="1000" fitToWidth="1" orientation="landscape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8"/>
  <sheetViews>
    <sheetView showGridLines="0" showZeros="0" workbookViewId="0" topLeftCell="A4">
      <selection activeCell="C21" sqref="C21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</cols>
  <sheetData>
    <row r="1" spans="1:99" ht="23.25" customHeight="1">
      <c r="A1" s="132"/>
      <c r="B1" s="132"/>
      <c r="C1" s="133"/>
      <c r="D1" s="133"/>
      <c r="E1" s="133"/>
      <c r="F1" s="134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</row>
    <row r="2" spans="1:99" ht="23.25" customHeight="1">
      <c r="A2" s="136" t="s">
        <v>101</v>
      </c>
      <c r="B2" s="136"/>
      <c r="C2" s="136"/>
      <c r="D2" s="136"/>
      <c r="E2" s="136"/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</row>
    <row r="3" spans="1:99" ht="23.25" customHeight="1">
      <c r="A3" s="137" t="s">
        <v>1</v>
      </c>
      <c r="B3" s="138"/>
      <c r="C3" s="139"/>
      <c r="D3" s="140"/>
      <c r="E3" s="141" t="s">
        <v>2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</row>
    <row r="4" spans="1:99" ht="23.25" customHeight="1">
      <c r="A4" s="142" t="s">
        <v>44</v>
      </c>
      <c r="B4" s="25" t="s">
        <v>45</v>
      </c>
      <c r="C4" s="143" t="s">
        <v>102</v>
      </c>
      <c r="D4" s="144" t="s">
        <v>103</v>
      </c>
      <c r="E4" s="144" t="s">
        <v>104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</row>
    <row r="5" spans="1:99" ht="36.75" customHeight="1">
      <c r="A5" s="25"/>
      <c r="B5" s="25"/>
      <c r="C5" s="143"/>
      <c r="D5" s="144"/>
      <c r="E5" s="144"/>
      <c r="F5" s="14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</row>
    <row r="6" spans="1:99" ht="23.25" customHeight="1">
      <c r="A6" s="146" t="s">
        <v>57</v>
      </c>
      <c r="B6" s="146" t="s">
        <v>57</v>
      </c>
      <c r="C6" s="147">
        <v>1</v>
      </c>
      <c r="D6" s="148">
        <v>2</v>
      </c>
      <c r="E6" s="149">
        <v>3</v>
      </c>
      <c r="F6" s="14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</row>
    <row r="7" spans="1:99" ht="23.25" customHeight="1">
      <c r="A7" s="72" t="s">
        <v>59</v>
      </c>
      <c r="B7" s="150" t="s">
        <v>60</v>
      </c>
      <c r="C7" s="151">
        <v>1922700</v>
      </c>
      <c r="D7" s="152">
        <v>1922700</v>
      </c>
      <c r="E7" s="151">
        <v>0</v>
      </c>
      <c r="F7" s="145"/>
      <c r="G7" s="145"/>
      <c r="H7" s="145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</row>
    <row r="8" spans="1:81" ht="23.25" customHeight="1">
      <c r="A8" s="72" t="s">
        <v>61</v>
      </c>
      <c r="B8" s="150" t="s">
        <v>62</v>
      </c>
      <c r="C8" s="151">
        <v>299000</v>
      </c>
      <c r="D8" s="152">
        <v>299000</v>
      </c>
      <c r="E8" s="151">
        <v>0</v>
      </c>
      <c r="F8" s="145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</row>
    <row r="9" spans="1:81" ht="23.25" customHeight="1">
      <c r="A9" s="72" t="s">
        <v>63</v>
      </c>
      <c r="B9" s="150" t="s">
        <v>64</v>
      </c>
      <c r="C9" s="151">
        <v>1780400</v>
      </c>
      <c r="D9" s="152">
        <v>1780400</v>
      </c>
      <c r="E9" s="151">
        <v>0</v>
      </c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</row>
    <row r="10" spans="1:81" ht="23.25" customHeight="1">
      <c r="A10" s="72" t="s">
        <v>65</v>
      </c>
      <c r="B10" s="150" t="s">
        <v>66</v>
      </c>
      <c r="C10" s="151">
        <v>1988400</v>
      </c>
      <c r="D10" s="152">
        <v>1988400</v>
      </c>
      <c r="E10" s="153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</row>
    <row r="11" spans="1:81" ht="23.25" customHeight="1">
      <c r="A11" s="72" t="s">
        <v>67</v>
      </c>
      <c r="B11" s="150" t="s">
        <v>68</v>
      </c>
      <c r="C11" s="151">
        <v>55291700</v>
      </c>
      <c r="D11" s="152">
        <v>42391700</v>
      </c>
      <c r="E11" s="153">
        <v>12900000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</row>
    <row r="12" spans="1:81" ht="23.25" customHeight="1">
      <c r="A12" s="72" t="s">
        <v>69</v>
      </c>
      <c r="B12" s="150" t="s">
        <v>70</v>
      </c>
      <c r="C12" s="151">
        <v>11711800</v>
      </c>
      <c r="D12" s="152">
        <v>9311800</v>
      </c>
      <c r="E12" s="153">
        <v>2400000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</row>
    <row r="13" spans="1:81" ht="23.25" customHeight="1">
      <c r="A13" s="72" t="s">
        <v>71</v>
      </c>
      <c r="B13" s="150" t="s">
        <v>72</v>
      </c>
      <c r="C13" s="151">
        <v>5039100</v>
      </c>
      <c r="D13" s="152">
        <v>5039100</v>
      </c>
      <c r="E13" s="15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</row>
    <row r="14" spans="1:81" ht="23.25" customHeight="1">
      <c r="A14" s="72" t="s">
        <v>73</v>
      </c>
      <c r="B14" s="150" t="s">
        <v>74</v>
      </c>
      <c r="C14" s="151">
        <v>4514800</v>
      </c>
      <c r="D14" s="152"/>
      <c r="E14" s="152">
        <v>4514800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</row>
    <row r="15" spans="1:81" ht="23.25" customHeight="1">
      <c r="A15" s="72" t="s">
        <v>75</v>
      </c>
      <c r="B15" s="150" t="s">
        <v>76</v>
      </c>
      <c r="C15" s="151">
        <v>4222000</v>
      </c>
      <c r="D15" s="152">
        <v>4222000</v>
      </c>
      <c r="E15" s="152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</row>
    <row r="16" spans="1:81" ht="23.25" customHeight="1">
      <c r="A16" s="72" t="s">
        <v>77</v>
      </c>
      <c r="B16" s="150" t="s">
        <v>78</v>
      </c>
      <c r="C16" s="151">
        <v>4560200</v>
      </c>
      <c r="D16" s="152">
        <v>4560200</v>
      </c>
      <c r="E16" s="152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</row>
    <row r="17" spans="1:81" ht="23.25" customHeight="1">
      <c r="A17" s="72" t="s">
        <v>79</v>
      </c>
      <c r="B17" s="150" t="s">
        <v>80</v>
      </c>
      <c r="C17" s="151">
        <v>3019003</v>
      </c>
      <c r="D17" s="152">
        <v>1019003</v>
      </c>
      <c r="E17" s="152">
        <v>2000000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</row>
    <row r="18" spans="1:81" ht="23.25" customHeight="1">
      <c r="A18" s="72" t="s">
        <v>81</v>
      </c>
      <c r="B18" s="150" t="s">
        <v>82</v>
      </c>
      <c r="C18" s="151">
        <v>1545815</v>
      </c>
      <c r="D18" s="152"/>
      <c r="E18" s="152">
        <v>1545815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</row>
    <row r="19" spans="1:81" ht="23.25" customHeight="1">
      <c r="A19" s="72" t="s">
        <v>83</v>
      </c>
      <c r="B19" s="150" t="s">
        <v>84</v>
      </c>
      <c r="C19" s="151">
        <v>80000</v>
      </c>
      <c r="D19" s="152"/>
      <c r="E19" s="152">
        <v>80000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</row>
    <row r="20" spans="1:99" ht="23.25" customHeight="1">
      <c r="A20" s="72" t="s">
        <v>85</v>
      </c>
      <c r="B20" s="150" t="s">
        <v>86</v>
      </c>
      <c r="C20" s="151">
        <f>D20+E20</f>
        <v>2200000</v>
      </c>
      <c r="D20" s="152">
        <v>1800000</v>
      </c>
      <c r="E20" s="152">
        <v>400000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</row>
    <row r="21" spans="1:99" ht="23.25" customHeight="1">
      <c r="A21" s="72" t="s">
        <v>87</v>
      </c>
      <c r="B21" s="150" t="s">
        <v>88</v>
      </c>
      <c r="C21" s="151">
        <v>30000</v>
      </c>
      <c r="D21" s="152"/>
      <c r="E21" s="152">
        <v>30000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</row>
    <row r="22" spans="1:5" ht="23.25" customHeight="1">
      <c r="A22" s="72" t="s">
        <v>89</v>
      </c>
      <c r="B22" s="150" t="s">
        <v>90</v>
      </c>
      <c r="C22" s="151">
        <v>200000</v>
      </c>
      <c r="D22" s="152">
        <v>200000</v>
      </c>
      <c r="E22" s="74"/>
    </row>
    <row r="23" spans="1:5" ht="23.25" customHeight="1">
      <c r="A23" s="72" t="s">
        <v>91</v>
      </c>
      <c r="B23" s="150" t="s">
        <v>92</v>
      </c>
      <c r="C23" s="151">
        <v>140000</v>
      </c>
      <c r="D23" s="152">
        <v>140000</v>
      </c>
      <c r="E23" s="74"/>
    </row>
    <row r="24" spans="1:5" ht="23.25" customHeight="1">
      <c r="A24" s="72" t="s">
        <v>93</v>
      </c>
      <c r="B24" s="150" t="s">
        <v>94</v>
      </c>
      <c r="C24" s="151">
        <v>3520000</v>
      </c>
      <c r="D24" s="152">
        <v>1720000</v>
      </c>
      <c r="E24" s="74">
        <v>1800000</v>
      </c>
    </row>
    <row r="25" spans="1:5" ht="23.25" customHeight="1">
      <c r="A25" s="72" t="s">
        <v>95</v>
      </c>
      <c r="B25" s="150" t="s">
        <v>96</v>
      </c>
      <c r="C25" s="151">
        <v>91700</v>
      </c>
      <c r="D25" s="152">
        <v>91700</v>
      </c>
      <c r="E25" s="74"/>
    </row>
    <row r="26" spans="1:5" ht="23.25" customHeight="1">
      <c r="A26" s="72" t="s">
        <v>97</v>
      </c>
      <c r="B26" s="150" t="s">
        <v>98</v>
      </c>
      <c r="C26" s="151">
        <v>3449600</v>
      </c>
      <c r="D26" s="152">
        <v>3449600</v>
      </c>
      <c r="E26" s="74"/>
    </row>
    <row r="27" spans="1:81" ht="23.25" customHeight="1">
      <c r="A27" s="72" t="s">
        <v>99</v>
      </c>
      <c r="B27" s="150" t="s">
        <v>100</v>
      </c>
      <c r="C27" s="151">
        <v>4910100</v>
      </c>
      <c r="D27" s="152">
        <v>4910100</v>
      </c>
      <c r="E27" s="74"/>
      <c r="F27" s="145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</row>
    <row r="28" spans="1:81" ht="23.25" customHeight="1">
      <c r="A28" s="145"/>
      <c r="B28" s="145"/>
      <c r="C28" s="145"/>
      <c r="D28" s="145"/>
      <c r="E28" s="145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63" right="0.63" top="0.79" bottom="0.51" header="0" footer="0"/>
  <pageSetup fitToHeight="1000" fitToWidth="1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workbookViewId="0" topLeftCell="A1">
      <selection activeCell="D28" sqref="D28"/>
    </sheetView>
  </sheetViews>
  <sheetFormatPr defaultColWidth="9.16015625" defaultRowHeight="12.75" customHeight="1"/>
  <cols>
    <col min="1" max="1" width="38.83203125" style="0" customWidth="1"/>
    <col min="2" max="2" width="33.66015625" style="0" customWidth="1"/>
    <col min="3" max="3" width="24.83203125" style="0" customWidth="1"/>
    <col min="4" max="4" width="16.66015625" style="0" customWidth="1"/>
    <col min="5" max="5" width="26.16015625" style="0" customWidth="1"/>
    <col min="6" max="6" width="26" style="0" customWidth="1"/>
  </cols>
  <sheetData>
    <row r="1" ht="18.75" customHeight="1">
      <c r="E1" s="2"/>
    </row>
    <row r="2" spans="1:6" ht="41.25" customHeight="1">
      <c r="A2" s="91" t="s">
        <v>0</v>
      </c>
      <c r="B2" s="92"/>
      <c r="C2" s="93"/>
      <c r="D2" s="93"/>
      <c r="E2" s="92"/>
      <c r="F2" s="64"/>
    </row>
    <row r="3" spans="1:6" ht="18" customHeight="1">
      <c r="A3" s="4" t="s">
        <v>1</v>
      </c>
      <c r="F3" s="94" t="s">
        <v>2</v>
      </c>
    </row>
    <row r="4" spans="1:17" ht="22.5" customHeight="1">
      <c r="A4" s="95" t="s">
        <v>3</v>
      </c>
      <c r="B4" s="23"/>
      <c r="C4" s="27" t="s">
        <v>4</v>
      </c>
      <c r="D4" s="27"/>
      <c r="E4" s="27"/>
      <c r="F4" s="27"/>
      <c r="G4" s="69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22.5" customHeight="1">
      <c r="A5" s="26" t="s">
        <v>5</v>
      </c>
      <c r="B5" s="27" t="s">
        <v>105</v>
      </c>
      <c r="C5" s="44" t="s">
        <v>5</v>
      </c>
      <c r="D5" s="44" t="s">
        <v>58</v>
      </c>
      <c r="E5" s="97" t="s">
        <v>106</v>
      </c>
      <c r="F5" s="98" t="s">
        <v>107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32.25" customHeight="1">
      <c r="A6" s="26"/>
      <c r="B6" s="99"/>
      <c r="C6" s="26"/>
      <c r="D6" s="26"/>
      <c r="E6" s="99"/>
      <c r="F6" s="100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21.75" customHeight="1">
      <c r="A7" s="101" t="s">
        <v>7</v>
      </c>
      <c r="B7" s="102">
        <v>110516318</v>
      </c>
      <c r="C7" s="103" t="s">
        <v>8</v>
      </c>
      <c r="D7" s="104">
        <v>0</v>
      </c>
      <c r="E7" s="105">
        <v>0</v>
      </c>
      <c r="F7" s="106">
        <v>0</v>
      </c>
      <c r="G7" s="13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ht="21.75" customHeight="1">
      <c r="A8" s="108" t="s">
        <v>9</v>
      </c>
      <c r="B8" s="109">
        <v>2000000</v>
      </c>
      <c r="C8" s="110" t="s">
        <v>10</v>
      </c>
      <c r="D8" s="104">
        <v>0</v>
      </c>
      <c r="E8" s="105">
        <v>0</v>
      </c>
      <c r="F8" s="106">
        <v>0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ht="21.75" customHeight="1">
      <c r="A9" s="111"/>
      <c r="B9" s="112"/>
      <c r="C9" s="113" t="s">
        <v>12</v>
      </c>
      <c r="D9" s="104">
        <v>0</v>
      </c>
      <c r="E9" s="105">
        <v>0</v>
      </c>
      <c r="F9" s="106">
        <v>0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7" ht="21.75" customHeight="1">
      <c r="A10" s="111"/>
      <c r="B10" s="56"/>
      <c r="C10" s="113" t="s">
        <v>14</v>
      </c>
      <c r="D10" s="104">
        <v>0</v>
      </c>
      <c r="E10" s="105">
        <v>0</v>
      </c>
      <c r="F10" s="106">
        <v>0</v>
      </c>
      <c r="G10" s="1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21.75" customHeight="1">
      <c r="A11" s="114"/>
      <c r="B11" s="109"/>
      <c r="C11" s="113" t="s">
        <v>15</v>
      </c>
      <c r="D11" s="104">
        <v>0</v>
      </c>
      <c r="E11" s="105">
        <v>0</v>
      </c>
      <c r="F11" s="106">
        <v>0</v>
      </c>
      <c r="G11" s="115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21.75" customHeight="1">
      <c r="A12" s="117"/>
      <c r="B12" s="118"/>
      <c r="C12" s="113" t="s">
        <v>16</v>
      </c>
      <c r="D12" s="104">
        <v>0</v>
      </c>
      <c r="E12" s="105">
        <v>0</v>
      </c>
      <c r="F12" s="106">
        <v>0</v>
      </c>
      <c r="G12" s="119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21.75" customHeight="1">
      <c r="A13" s="117"/>
      <c r="B13" s="118"/>
      <c r="C13" s="113" t="s">
        <v>108</v>
      </c>
      <c r="D13" s="104">
        <v>1943400</v>
      </c>
      <c r="E13" s="105">
        <v>1943400</v>
      </c>
      <c r="F13" s="106">
        <v>0</v>
      </c>
      <c r="G13" s="119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21.75" customHeight="1">
      <c r="A14" s="117"/>
      <c r="B14" s="118"/>
      <c r="C14" s="113" t="s">
        <v>18</v>
      </c>
      <c r="D14" s="104">
        <v>299000</v>
      </c>
      <c r="E14" s="105">
        <v>299000</v>
      </c>
      <c r="F14" s="106">
        <v>0</v>
      </c>
      <c r="G14" s="119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21" customHeight="1">
      <c r="A15" s="117"/>
      <c r="B15" s="118"/>
      <c r="C15" s="113" t="s">
        <v>19</v>
      </c>
      <c r="D15" s="104">
        <v>0</v>
      </c>
      <c r="E15" s="105">
        <v>0</v>
      </c>
      <c r="F15" s="106">
        <v>0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1:17" ht="21.75" customHeight="1">
      <c r="A16" s="117"/>
      <c r="B16" s="118"/>
      <c r="C16" s="113" t="s">
        <v>109</v>
      </c>
      <c r="D16" s="104">
        <f>E16+F16</f>
        <v>105363818</v>
      </c>
      <c r="E16" s="105">
        <v>103363818</v>
      </c>
      <c r="F16" s="106">
        <v>2000000</v>
      </c>
      <c r="G16" s="119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21.75" customHeight="1">
      <c r="A17" s="117"/>
      <c r="B17" s="118"/>
      <c r="C17" s="113" t="s">
        <v>21</v>
      </c>
      <c r="D17" s="104">
        <v>0</v>
      </c>
      <c r="E17" s="105">
        <v>0</v>
      </c>
      <c r="F17" s="106">
        <v>0</v>
      </c>
      <c r="G17" s="119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21.75" customHeight="1">
      <c r="A18" s="117"/>
      <c r="B18" s="118"/>
      <c r="C18" s="113" t="s">
        <v>22</v>
      </c>
      <c r="D18" s="104">
        <v>0</v>
      </c>
      <c r="E18" s="105">
        <v>0</v>
      </c>
      <c r="F18" s="106">
        <v>0</v>
      </c>
      <c r="G18" s="119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21.75" customHeight="1">
      <c r="A19" s="117"/>
      <c r="B19" s="118"/>
      <c r="C19" s="113" t="s">
        <v>23</v>
      </c>
      <c r="D19" s="104">
        <v>0</v>
      </c>
      <c r="E19" s="105">
        <v>0</v>
      </c>
      <c r="F19" s="106">
        <v>0</v>
      </c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21.75" customHeight="1">
      <c r="A20" s="117"/>
      <c r="B20" s="118"/>
      <c r="C20" s="113" t="s">
        <v>24</v>
      </c>
      <c r="D20" s="104">
        <v>0</v>
      </c>
      <c r="E20" s="105">
        <v>0</v>
      </c>
      <c r="F20" s="106">
        <v>0</v>
      </c>
      <c r="G20" s="119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21.75" customHeight="1">
      <c r="A21" s="117"/>
      <c r="B21" s="118"/>
      <c r="C21" s="113" t="s">
        <v>25</v>
      </c>
      <c r="D21" s="104">
        <v>0</v>
      </c>
      <c r="E21" s="105">
        <v>0</v>
      </c>
      <c r="F21" s="106">
        <v>0</v>
      </c>
      <c r="G21" s="119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21.75" customHeight="1">
      <c r="A22" s="117"/>
      <c r="B22" s="118"/>
      <c r="C22" s="113" t="s">
        <v>26</v>
      </c>
      <c r="D22" s="104">
        <v>0</v>
      </c>
      <c r="E22" s="105">
        <v>0</v>
      </c>
      <c r="F22" s="106">
        <v>0</v>
      </c>
      <c r="G22" s="115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26.25" customHeight="1">
      <c r="A23" s="117"/>
      <c r="B23" s="118"/>
      <c r="C23" s="113" t="s">
        <v>27</v>
      </c>
      <c r="D23" s="104">
        <v>0</v>
      </c>
      <c r="E23" s="105">
        <v>0</v>
      </c>
      <c r="F23" s="106">
        <v>0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1:17" ht="21.75" customHeight="1">
      <c r="A24" s="117"/>
      <c r="B24" s="118"/>
      <c r="C24" s="113" t="s">
        <v>28</v>
      </c>
      <c r="D24" s="104">
        <v>0</v>
      </c>
      <c r="E24" s="105">
        <v>0</v>
      </c>
      <c r="F24" s="106">
        <v>0</v>
      </c>
      <c r="G24" s="119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21.75" customHeight="1">
      <c r="A25" s="117"/>
      <c r="B25" s="118"/>
      <c r="C25" s="113" t="s">
        <v>110</v>
      </c>
      <c r="D25" s="104">
        <v>0</v>
      </c>
      <c r="E25" s="105">
        <v>0</v>
      </c>
      <c r="F25" s="106">
        <v>0</v>
      </c>
      <c r="G25" s="119"/>
      <c r="H25" s="120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24" customHeight="1">
      <c r="A26" s="117"/>
      <c r="B26" s="118"/>
      <c r="C26" s="113" t="s">
        <v>30</v>
      </c>
      <c r="D26" s="104">
        <v>4910100</v>
      </c>
      <c r="E26" s="105">
        <v>4910100</v>
      </c>
      <c r="F26" s="106">
        <v>0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</row>
    <row r="27" spans="1:17" ht="24.75" customHeight="1">
      <c r="A27" s="117"/>
      <c r="B27" s="118"/>
      <c r="C27" s="113" t="s">
        <v>31</v>
      </c>
      <c r="D27" s="104">
        <v>0</v>
      </c>
      <c r="E27" s="105">
        <v>0</v>
      </c>
      <c r="F27" s="106">
        <v>0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28" spans="1:17" ht="26.25" customHeight="1">
      <c r="A28" s="117"/>
      <c r="B28" s="118"/>
      <c r="C28" s="113" t="s">
        <v>32</v>
      </c>
      <c r="D28" s="104">
        <v>0</v>
      </c>
      <c r="E28" s="105">
        <v>0</v>
      </c>
      <c r="F28" s="106">
        <v>0</v>
      </c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</row>
    <row r="29" spans="1:17" s="1" customFormat="1" ht="24.75" customHeight="1">
      <c r="A29" s="121"/>
      <c r="B29" s="122"/>
      <c r="C29" s="123" t="s">
        <v>33</v>
      </c>
      <c r="D29" s="104">
        <v>0</v>
      </c>
      <c r="E29" s="102">
        <v>0</v>
      </c>
      <c r="F29" s="124"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ht="21.75" customHeight="1">
      <c r="A30" s="117"/>
      <c r="B30" s="118"/>
      <c r="C30" s="113" t="s">
        <v>34</v>
      </c>
      <c r="D30" s="104">
        <v>0</v>
      </c>
      <c r="E30" s="105">
        <v>0</v>
      </c>
      <c r="F30" s="106">
        <v>0</v>
      </c>
      <c r="G30" s="119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21.75" customHeight="1">
      <c r="A31" s="117"/>
      <c r="B31" s="118"/>
      <c r="C31" s="113" t="s">
        <v>35</v>
      </c>
      <c r="D31" s="104">
        <v>0</v>
      </c>
      <c r="E31" s="105">
        <v>0</v>
      </c>
      <c r="F31" s="106">
        <v>0</v>
      </c>
      <c r="G31" s="119"/>
      <c r="H31" s="120"/>
      <c r="I31" s="116"/>
      <c r="J31" s="116"/>
      <c r="K31" s="116"/>
      <c r="L31" s="116"/>
      <c r="M31" s="116"/>
      <c r="N31" s="116"/>
      <c r="O31" s="116"/>
      <c r="P31" s="116"/>
      <c r="Q31" s="116"/>
    </row>
    <row r="32" spans="1:17" ht="25.5" customHeight="1">
      <c r="A32" s="117"/>
      <c r="B32" s="118"/>
      <c r="C32" s="113" t="s">
        <v>36</v>
      </c>
      <c r="D32" s="104">
        <v>0</v>
      </c>
      <c r="E32" s="105">
        <v>0</v>
      </c>
      <c r="F32" s="106">
        <v>0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</row>
    <row r="33" spans="1:17" ht="25.5" customHeight="1">
      <c r="A33" s="117"/>
      <c r="B33" s="118"/>
      <c r="C33" s="113" t="s">
        <v>37</v>
      </c>
      <c r="D33" s="104">
        <v>0</v>
      </c>
      <c r="E33" s="105">
        <v>0</v>
      </c>
      <c r="F33" s="106">
        <v>0</v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</row>
    <row r="34" spans="1:17" ht="25.5" customHeight="1">
      <c r="A34" s="117"/>
      <c r="B34" s="118"/>
      <c r="C34" s="114" t="s">
        <v>38</v>
      </c>
      <c r="D34" s="104">
        <v>0</v>
      </c>
      <c r="E34" s="105">
        <v>0</v>
      </c>
      <c r="F34" s="106">
        <v>0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</row>
    <row r="35" spans="1:17" ht="24.75" customHeight="1">
      <c r="A35" s="117"/>
      <c r="B35" s="122"/>
      <c r="C35" s="113" t="s">
        <v>39</v>
      </c>
      <c r="D35" s="104">
        <v>0</v>
      </c>
      <c r="E35" s="105">
        <v>0</v>
      </c>
      <c r="F35" s="106">
        <v>0</v>
      </c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</row>
    <row r="36" spans="1:9" ht="24.75" customHeight="1">
      <c r="A36" s="125" t="s">
        <v>40</v>
      </c>
      <c r="B36" s="126">
        <f>D36</f>
        <v>112516318</v>
      </c>
      <c r="C36" s="127" t="s">
        <v>41</v>
      </c>
      <c r="D36" s="104">
        <f>E36+F36</f>
        <v>112516318</v>
      </c>
      <c r="E36" s="126">
        <v>110516318</v>
      </c>
      <c r="F36" s="61">
        <v>2000000</v>
      </c>
      <c r="G36" s="1"/>
      <c r="H36" s="1"/>
      <c r="I36" s="1"/>
    </row>
    <row r="37" spans="3:6" ht="24.75" customHeight="1">
      <c r="C37" s="1"/>
      <c r="D37" s="1"/>
      <c r="E37" s="1"/>
      <c r="F37" s="1"/>
    </row>
    <row r="38" spans="1:6" ht="24.75" customHeight="1">
      <c r="A38" s="128"/>
      <c r="B38" s="128"/>
      <c r="C38" s="129"/>
      <c r="D38" s="129"/>
      <c r="E38" s="129"/>
      <c r="F38" s="129"/>
    </row>
    <row r="39" spans="1:8" ht="24.75" customHeight="1">
      <c r="A39" s="130"/>
      <c r="B39" s="130"/>
      <c r="C39" s="130"/>
      <c r="D39" s="130"/>
      <c r="E39" s="130"/>
      <c r="F39" s="128"/>
      <c r="G39" s="131"/>
      <c r="H39" s="131"/>
    </row>
    <row r="40" spans="1:8" ht="24.75" customHeight="1">
      <c r="A40" s="131"/>
      <c r="B40" s="131"/>
      <c r="C40" s="131"/>
      <c r="D40" s="131"/>
      <c r="E40" s="131"/>
      <c r="F40" s="131"/>
      <c r="G40" s="131"/>
      <c r="H40" s="131"/>
    </row>
  </sheetData>
  <sheetProtection/>
  <mergeCells count="7"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1" bottom="1" header="0.5" footer="0.5"/>
  <pageSetup fitToHeight="1" fitToWidth="1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tabSelected="1" workbookViewId="0" topLeftCell="A1">
      <selection activeCell="C5" sqref="C5"/>
    </sheetView>
  </sheetViews>
  <sheetFormatPr defaultColWidth="9.16015625" defaultRowHeight="12.75" customHeight="1"/>
  <cols>
    <col min="1" max="5" width="33.16015625" style="0" customWidth="1"/>
  </cols>
  <sheetData>
    <row r="1" spans="1:5" ht="35.25" customHeight="1">
      <c r="A1" s="82" t="s">
        <v>111</v>
      </c>
      <c r="B1" s="64"/>
      <c r="C1" s="64"/>
      <c r="D1" s="64"/>
      <c r="E1" s="64"/>
    </row>
    <row r="2" ht="12.75" customHeight="1">
      <c r="A2" s="1" t="s">
        <v>1</v>
      </c>
    </row>
    <row r="3" spans="1:5" ht="19.5" customHeight="1">
      <c r="A3" s="83" t="s">
        <v>5</v>
      </c>
      <c r="B3" s="84"/>
      <c r="C3" s="84" t="s">
        <v>112</v>
      </c>
      <c r="D3" s="84"/>
      <c r="E3" s="84"/>
    </row>
    <row r="4" spans="1:5" ht="19.5" customHeight="1">
      <c r="A4" s="59" t="s">
        <v>113</v>
      </c>
      <c r="B4" s="85" t="s">
        <v>114</v>
      </c>
      <c r="C4" s="85" t="s">
        <v>58</v>
      </c>
      <c r="D4" s="85" t="s">
        <v>103</v>
      </c>
      <c r="E4" s="85" t="s">
        <v>104</v>
      </c>
    </row>
    <row r="5" spans="1:5" ht="16.5" customHeight="1">
      <c r="A5" s="86"/>
      <c r="B5" s="87" t="s">
        <v>58</v>
      </c>
      <c r="C5" s="88">
        <f>D5+E5</f>
        <v>110516318</v>
      </c>
      <c r="D5" s="89">
        <f>D6+D9+D12+D37</f>
        <v>84845703</v>
      </c>
      <c r="E5" s="88">
        <f>E16+E20+E22+E30</f>
        <v>25670615</v>
      </c>
    </row>
    <row r="6" spans="1:5" ht="16.5" customHeight="1">
      <c r="A6" s="86" t="s">
        <v>115</v>
      </c>
      <c r="B6" s="87" t="s">
        <v>17</v>
      </c>
      <c r="C6" s="88">
        <f aca="true" t="shared" si="0" ref="C6:C39">D6+E6</f>
        <v>1922700</v>
      </c>
      <c r="D6" s="89">
        <f>D7</f>
        <v>1922700</v>
      </c>
      <c r="E6" s="88"/>
    </row>
    <row r="7" spans="1:5" ht="16.5" customHeight="1">
      <c r="A7" s="86" t="s">
        <v>116</v>
      </c>
      <c r="B7" s="87" t="s">
        <v>117</v>
      </c>
      <c r="C7" s="88">
        <f t="shared" si="0"/>
        <v>1922700</v>
      </c>
      <c r="D7" s="89">
        <v>1922700</v>
      </c>
      <c r="E7" s="88"/>
    </row>
    <row r="8" spans="1:5" ht="16.5" customHeight="1">
      <c r="A8" s="86" t="s">
        <v>118</v>
      </c>
      <c r="B8" s="87" t="s">
        <v>119</v>
      </c>
      <c r="C8" s="88">
        <f t="shared" si="0"/>
        <v>1922700</v>
      </c>
      <c r="D8" s="89">
        <v>1922700</v>
      </c>
      <c r="E8" s="88"/>
    </row>
    <row r="9" spans="1:5" ht="16.5" customHeight="1">
      <c r="A9" s="86" t="s">
        <v>120</v>
      </c>
      <c r="B9" s="87" t="s">
        <v>18</v>
      </c>
      <c r="C9" s="88">
        <f t="shared" si="0"/>
        <v>299000</v>
      </c>
      <c r="D9" s="89">
        <f>D10</f>
        <v>299000</v>
      </c>
      <c r="E9" s="88"/>
    </row>
    <row r="10" spans="1:5" ht="16.5" customHeight="1">
      <c r="A10" s="86" t="s">
        <v>121</v>
      </c>
      <c r="B10" s="87" t="s">
        <v>122</v>
      </c>
      <c r="C10" s="88">
        <f t="shared" si="0"/>
        <v>299000</v>
      </c>
      <c r="D10" s="89">
        <v>299000</v>
      </c>
      <c r="E10" s="88"/>
    </row>
    <row r="11" spans="1:5" ht="16.5" customHeight="1">
      <c r="A11" s="86" t="s">
        <v>118</v>
      </c>
      <c r="B11" s="87" t="s">
        <v>123</v>
      </c>
      <c r="C11" s="88">
        <f t="shared" si="0"/>
        <v>299000</v>
      </c>
      <c r="D11" s="89">
        <v>299000</v>
      </c>
      <c r="E11" s="88"/>
    </row>
    <row r="12" spans="1:5" ht="16.5" customHeight="1">
      <c r="A12" s="86" t="s">
        <v>124</v>
      </c>
      <c r="B12" s="87" t="s">
        <v>20</v>
      </c>
      <c r="C12" s="88">
        <f t="shared" si="0"/>
        <v>77713903</v>
      </c>
      <c r="D12" s="89">
        <f>D13+D16+D20+D22+D30+D34</f>
        <v>77713903</v>
      </c>
      <c r="E12" s="88"/>
    </row>
    <row r="13" spans="1:5" ht="16.5" customHeight="1">
      <c r="A13" s="86" t="s">
        <v>125</v>
      </c>
      <c r="B13" s="87" t="s">
        <v>126</v>
      </c>
      <c r="C13" s="88">
        <f t="shared" si="0"/>
        <v>3768800</v>
      </c>
      <c r="D13" s="89">
        <f>D14+D15</f>
        <v>3768800</v>
      </c>
      <c r="E13" s="88"/>
    </row>
    <row r="14" spans="1:5" ht="16.5" customHeight="1">
      <c r="A14" s="86" t="s">
        <v>127</v>
      </c>
      <c r="B14" s="87" t="s">
        <v>128</v>
      </c>
      <c r="C14" s="88">
        <f t="shared" si="0"/>
        <v>1780400</v>
      </c>
      <c r="D14" s="89">
        <v>1780400</v>
      </c>
      <c r="E14" s="88"/>
    </row>
    <row r="15" spans="1:5" ht="16.5" customHeight="1">
      <c r="A15" s="86" t="s">
        <v>118</v>
      </c>
      <c r="B15" s="87" t="s">
        <v>129</v>
      </c>
      <c r="C15" s="88">
        <f t="shared" si="0"/>
        <v>1988400</v>
      </c>
      <c r="D15" s="89">
        <v>1988400</v>
      </c>
      <c r="E15" s="88"/>
    </row>
    <row r="16" spans="1:5" ht="16.5" customHeight="1">
      <c r="A16" s="86" t="s">
        <v>130</v>
      </c>
      <c r="B16" s="87" t="s">
        <v>131</v>
      </c>
      <c r="C16" s="88">
        <f t="shared" si="0"/>
        <v>72042600</v>
      </c>
      <c r="D16" s="89">
        <f>D17+D18+D19</f>
        <v>56742600</v>
      </c>
      <c r="E16" s="88">
        <f>E17+E18</f>
        <v>15300000</v>
      </c>
    </row>
    <row r="17" spans="1:5" ht="16.5" customHeight="1">
      <c r="A17" s="86" t="s">
        <v>127</v>
      </c>
      <c r="B17" s="87" t="s">
        <v>132</v>
      </c>
      <c r="C17" s="88">
        <f t="shared" si="0"/>
        <v>55291700</v>
      </c>
      <c r="D17" s="89">
        <v>42391700</v>
      </c>
      <c r="E17" s="88">
        <v>12900000</v>
      </c>
    </row>
    <row r="18" spans="1:5" ht="16.5" customHeight="1">
      <c r="A18" s="86" t="s">
        <v>133</v>
      </c>
      <c r="B18" s="87" t="s">
        <v>134</v>
      </c>
      <c r="C18" s="88">
        <f t="shared" si="0"/>
        <v>11711800</v>
      </c>
      <c r="D18" s="89">
        <v>9311800</v>
      </c>
      <c r="E18" s="88">
        <v>2400000</v>
      </c>
    </row>
    <row r="19" spans="1:5" ht="16.5" customHeight="1">
      <c r="A19" s="86" t="s">
        <v>135</v>
      </c>
      <c r="B19" s="87" t="s">
        <v>136</v>
      </c>
      <c r="C19" s="88">
        <f t="shared" si="0"/>
        <v>5039100</v>
      </c>
      <c r="D19" s="89">
        <v>5039100</v>
      </c>
      <c r="E19" s="88"/>
    </row>
    <row r="20" spans="1:5" ht="16.5" customHeight="1">
      <c r="A20" s="86" t="s">
        <v>116</v>
      </c>
      <c r="B20" s="87" t="s">
        <v>137</v>
      </c>
      <c r="C20" s="88">
        <f t="shared" si="0"/>
        <v>4514800</v>
      </c>
      <c r="D20" s="89">
        <f>D21</f>
        <v>0</v>
      </c>
      <c r="E20" s="88">
        <f>E21</f>
        <v>4514800</v>
      </c>
    </row>
    <row r="21" spans="1:5" ht="16.5" customHeight="1">
      <c r="A21" s="86" t="s">
        <v>118</v>
      </c>
      <c r="B21" s="87" t="s">
        <v>138</v>
      </c>
      <c r="C21" s="88">
        <f t="shared" si="0"/>
        <v>4514800</v>
      </c>
      <c r="D21" s="89"/>
      <c r="E21" s="88">
        <v>4514800</v>
      </c>
    </row>
    <row r="22" spans="1:5" ht="16.5" customHeight="1">
      <c r="A22" s="86" t="s">
        <v>139</v>
      </c>
      <c r="B22" s="87" t="s">
        <v>140</v>
      </c>
      <c r="C22" s="88">
        <f t="shared" si="0"/>
        <v>15657018</v>
      </c>
      <c r="D22" s="89">
        <f>D23+D24+D25+D26+D27+D28+D29</f>
        <v>11601203</v>
      </c>
      <c r="E22" s="88">
        <f>E25+E26+E27+E29+E28</f>
        <v>4055815</v>
      </c>
    </row>
    <row r="23" spans="1:5" ht="16.5" customHeight="1">
      <c r="A23" s="86" t="s">
        <v>127</v>
      </c>
      <c r="B23" s="87" t="s">
        <v>141</v>
      </c>
      <c r="C23" s="88">
        <f t="shared" si="0"/>
        <v>4222000</v>
      </c>
      <c r="D23" s="89">
        <v>4222000</v>
      </c>
      <c r="E23" s="88"/>
    </row>
    <row r="24" spans="1:5" ht="16.5" customHeight="1">
      <c r="A24" s="86" t="s">
        <v>133</v>
      </c>
      <c r="B24" s="87" t="s">
        <v>142</v>
      </c>
      <c r="C24" s="88">
        <f t="shared" si="0"/>
        <v>4560200</v>
      </c>
      <c r="D24" s="89">
        <v>4560200</v>
      </c>
      <c r="E24" s="88"/>
    </row>
    <row r="25" spans="1:5" ht="16.5" customHeight="1">
      <c r="A25" s="86" t="s">
        <v>143</v>
      </c>
      <c r="B25" s="87" t="s">
        <v>144</v>
      </c>
      <c r="C25" s="88">
        <f t="shared" si="0"/>
        <v>3019003</v>
      </c>
      <c r="D25" s="89">
        <v>1019003</v>
      </c>
      <c r="E25" s="88">
        <v>2000000</v>
      </c>
    </row>
    <row r="26" spans="1:5" ht="16.5" customHeight="1">
      <c r="A26" s="86" t="s">
        <v>145</v>
      </c>
      <c r="B26" s="87" t="s">
        <v>146</v>
      </c>
      <c r="C26" s="88">
        <f t="shared" si="0"/>
        <v>1545815</v>
      </c>
      <c r="D26" s="89"/>
      <c r="E26" s="88">
        <v>1545815</v>
      </c>
    </row>
    <row r="27" spans="1:5" ht="16.5" customHeight="1">
      <c r="A27" s="86" t="s">
        <v>147</v>
      </c>
      <c r="B27" s="87" t="s">
        <v>148</v>
      </c>
      <c r="C27" s="88">
        <f t="shared" si="0"/>
        <v>80000</v>
      </c>
      <c r="D27" s="89"/>
      <c r="E27" s="88">
        <v>80000</v>
      </c>
    </row>
    <row r="28" spans="1:5" ht="16.5" customHeight="1">
      <c r="A28" s="86" t="s">
        <v>149</v>
      </c>
      <c r="B28" s="87" t="s">
        <v>150</v>
      </c>
      <c r="C28" s="88">
        <f t="shared" si="0"/>
        <v>2200000</v>
      </c>
      <c r="D28" s="89">
        <v>1800000</v>
      </c>
      <c r="E28" s="88">
        <v>400000</v>
      </c>
    </row>
    <row r="29" spans="1:5" ht="16.5" customHeight="1">
      <c r="A29" s="86" t="s">
        <v>118</v>
      </c>
      <c r="B29" s="87" t="s">
        <v>151</v>
      </c>
      <c r="C29" s="88">
        <f t="shared" si="0"/>
        <v>30000</v>
      </c>
      <c r="D29" s="89"/>
      <c r="E29" s="88">
        <v>30000</v>
      </c>
    </row>
    <row r="30" spans="1:5" ht="16.5" customHeight="1">
      <c r="A30" s="86" t="s">
        <v>152</v>
      </c>
      <c r="B30" s="87" t="s">
        <v>153</v>
      </c>
      <c r="C30" s="88">
        <f t="shared" si="0"/>
        <v>3860000</v>
      </c>
      <c r="D30" s="89">
        <f>D31+D32+D33</f>
        <v>2060000</v>
      </c>
      <c r="E30" s="88">
        <f>E33</f>
        <v>1800000</v>
      </c>
    </row>
    <row r="31" spans="1:5" ht="16.5" customHeight="1">
      <c r="A31" s="86" t="s">
        <v>154</v>
      </c>
      <c r="B31" s="87" t="s">
        <v>155</v>
      </c>
      <c r="C31" s="88">
        <f t="shared" si="0"/>
        <v>200000</v>
      </c>
      <c r="D31" s="89">
        <v>200000</v>
      </c>
      <c r="E31" s="88"/>
    </row>
    <row r="32" spans="1:5" ht="16.5" customHeight="1">
      <c r="A32" s="86" t="s">
        <v>156</v>
      </c>
      <c r="B32" s="87" t="s">
        <v>157</v>
      </c>
      <c r="C32" s="88">
        <f t="shared" si="0"/>
        <v>140000</v>
      </c>
      <c r="D32" s="89">
        <v>140000</v>
      </c>
      <c r="E32" s="88"/>
    </row>
    <row r="33" spans="1:5" ht="16.5" customHeight="1">
      <c r="A33" s="86" t="s">
        <v>118</v>
      </c>
      <c r="B33" s="87" t="s">
        <v>158</v>
      </c>
      <c r="C33" s="88">
        <f t="shared" si="0"/>
        <v>3520000</v>
      </c>
      <c r="D33" s="89">
        <v>1720000</v>
      </c>
      <c r="E33" s="88">
        <v>1800000</v>
      </c>
    </row>
    <row r="34" spans="1:5" ht="16.5" customHeight="1">
      <c r="A34" s="86" t="s">
        <v>159</v>
      </c>
      <c r="B34" s="87" t="s">
        <v>160</v>
      </c>
      <c r="C34" s="88">
        <f t="shared" si="0"/>
        <v>3541300</v>
      </c>
      <c r="D34" s="89">
        <f>D35+D36</f>
        <v>3541300</v>
      </c>
      <c r="E34" s="88"/>
    </row>
    <row r="35" spans="1:5" ht="16.5" customHeight="1">
      <c r="A35" s="86" t="s">
        <v>127</v>
      </c>
      <c r="B35" s="87" t="s">
        <v>161</v>
      </c>
      <c r="C35" s="88">
        <f t="shared" si="0"/>
        <v>91700</v>
      </c>
      <c r="D35" s="89">
        <v>91700</v>
      </c>
      <c r="E35" s="88"/>
    </row>
    <row r="36" spans="1:5" ht="16.5" customHeight="1">
      <c r="A36" s="86" t="s">
        <v>133</v>
      </c>
      <c r="B36" s="87" t="s">
        <v>162</v>
      </c>
      <c r="C36" s="88">
        <f t="shared" si="0"/>
        <v>3449600</v>
      </c>
      <c r="D36" s="89">
        <v>3449600</v>
      </c>
      <c r="E36" s="88"/>
    </row>
    <row r="37" spans="1:5" ht="16.5" customHeight="1">
      <c r="A37" s="86" t="s">
        <v>163</v>
      </c>
      <c r="B37" s="87" t="s">
        <v>30</v>
      </c>
      <c r="C37" s="88">
        <f t="shared" si="0"/>
        <v>4910100</v>
      </c>
      <c r="D37" s="89">
        <f>D38</f>
        <v>4910100</v>
      </c>
      <c r="E37" s="88"/>
    </row>
    <row r="38" spans="1:5" ht="16.5" customHeight="1">
      <c r="A38" s="86" t="s">
        <v>130</v>
      </c>
      <c r="B38" s="87" t="s">
        <v>164</v>
      </c>
      <c r="C38" s="88">
        <f t="shared" si="0"/>
        <v>4910100</v>
      </c>
      <c r="D38" s="89">
        <v>4910100</v>
      </c>
      <c r="E38" s="88"/>
    </row>
    <row r="39" spans="1:5" ht="16.5" customHeight="1">
      <c r="A39" s="86" t="s">
        <v>127</v>
      </c>
      <c r="B39" s="87" t="s">
        <v>165</v>
      </c>
      <c r="C39" s="88">
        <f t="shared" si="0"/>
        <v>4910100</v>
      </c>
      <c r="D39" s="89">
        <v>4910100</v>
      </c>
      <c r="E39" s="88"/>
    </row>
    <row r="40" spans="1:5" ht="12.75" customHeight="1">
      <c r="A40" s="1"/>
      <c r="B40" s="90"/>
      <c r="C40" s="1"/>
      <c r="D40" s="1"/>
      <c r="E40" s="1"/>
    </row>
    <row r="41" spans="1:5" ht="12.75" customHeight="1">
      <c r="A41" s="1"/>
      <c r="B41" s="1"/>
      <c r="C41" s="1"/>
      <c r="D41" s="1"/>
      <c r="E41" s="1"/>
    </row>
    <row r="42" spans="1:5" ht="12.75" customHeight="1">
      <c r="A42" s="1"/>
      <c r="B42" s="1"/>
      <c r="C42" s="1"/>
      <c r="D42" s="1"/>
      <c r="E42" s="1"/>
    </row>
    <row r="43" spans="1:5" ht="12.75" customHeight="1">
      <c r="A43" s="1"/>
      <c r="B43" s="1"/>
      <c r="C43" s="1"/>
      <c r="D43" s="1"/>
      <c r="E43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6">
      <selection activeCell="E37" sqref="E37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</cols>
  <sheetData>
    <row r="1" spans="2:4" ht="12.75" customHeight="1">
      <c r="B1" s="1"/>
      <c r="C1" s="1"/>
      <c r="D1" s="1"/>
    </row>
    <row r="2" spans="1:5" ht="27" customHeight="1">
      <c r="A2" s="63" t="s">
        <v>166</v>
      </c>
      <c r="B2" s="64"/>
      <c r="C2" s="63"/>
      <c r="D2" s="63"/>
      <c r="E2" s="64"/>
    </row>
    <row r="3" spans="1:5" ht="12.75" customHeight="1">
      <c r="A3" s="65" t="s">
        <v>1</v>
      </c>
      <c r="B3" s="64"/>
      <c r="C3" s="63"/>
      <c r="D3" s="63"/>
      <c r="E3" s="64"/>
    </row>
    <row r="4" spans="1:5" ht="19.5" customHeight="1">
      <c r="A4" s="66" t="s">
        <v>167</v>
      </c>
      <c r="B4" s="66" t="s">
        <v>168</v>
      </c>
      <c r="C4" s="67" t="s">
        <v>169</v>
      </c>
      <c r="D4" s="67"/>
      <c r="E4" s="67"/>
    </row>
    <row r="5" spans="1:5" ht="21.75" customHeight="1">
      <c r="A5" s="68"/>
      <c r="B5" s="67"/>
      <c r="C5" s="69" t="s">
        <v>58</v>
      </c>
      <c r="D5" s="70" t="s">
        <v>170</v>
      </c>
      <c r="E5" s="71" t="s">
        <v>171</v>
      </c>
    </row>
    <row r="6" spans="1:5" ht="22.5" customHeight="1">
      <c r="A6" s="72"/>
      <c r="B6" s="73" t="s">
        <v>58</v>
      </c>
      <c r="C6" s="74">
        <v>85445703</v>
      </c>
      <c r="D6" s="74">
        <v>70671200</v>
      </c>
      <c r="E6" s="74">
        <v>14774503</v>
      </c>
    </row>
    <row r="7" spans="1:5" ht="22.5" customHeight="1">
      <c r="A7" s="75" t="s">
        <v>172</v>
      </c>
      <c r="B7" s="76" t="s">
        <v>103</v>
      </c>
      <c r="C7" s="74">
        <v>85445703</v>
      </c>
      <c r="D7" s="74">
        <v>70671200</v>
      </c>
      <c r="E7" s="74">
        <v>14774503</v>
      </c>
    </row>
    <row r="8" spans="1:5" ht="22.5" customHeight="1">
      <c r="A8" s="75" t="s">
        <v>173</v>
      </c>
      <c r="B8" s="76" t="s">
        <v>174</v>
      </c>
      <c r="C8" s="74">
        <v>27870371</v>
      </c>
      <c r="D8" s="74">
        <v>27870371</v>
      </c>
      <c r="E8" s="74">
        <v>0</v>
      </c>
    </row>
    <row r="9" spans="1:5" ht="22.5" customHeight="1">
      <c r="A9" s="75" t="s">
        <v>175</v>
      </c>
      <c r="B9" s="76" t="s">
        <v>176</v>
      </c>
      <c r="C9" s="74">
        <v>6311600</v>
      </c>
      <c r="D9" s="74">
        <v>6311600</v>
      </c>
      <c r="E9" s="74">
        <v>0</v>
      </c>
    </row>
    <row r="10" spans="1:5" ht="22.5" customHeight="1">
      <c r="A10" s="75" t="s">
        <v>177</v>
      </c>
      <c r="B10" s="76" t="s">
        <v>178</v>
      </c>
      <c r="C10" s="74">
        <v>339274</v>
      </c>
      <c r="D10" s="74">
        <v>339274</v>
      </c>
      <c r="E10" s="74">
        <v>0</v>
      </c>
    </row>
    <row r="11" spans="1:5" ht="22.5" customHeight="1">
      <c r="A11" s="75" t="s">
        <v>179</v>
      </c>
      <c r="B11" s="76" t="s">
        <v>180</v>
      </c>
      <c r="C11" s="74">
        <v>14086338</v>
      </c>
      <c r="D11" s="74">
        <v>14086338</v>
      </c>
      <c r="E11" s="74">
        <v>0</v>
      </c>
    </row>
    <row r="12" spans="1:5" ht="22.5" customHeight="1">
      <c r="A12" s="75" t="s">
        <v>181</v>
      </c>
      <c r="B12" s="76" t="s">
        <v>182</v>
      </c>
      <c r="C12" s="74">
        <v>1459417</v>
      </c>
      <c r="D12" s="74">
        <v>1459417</v>
      </c>
      <c r="E12" s="74">
        <v>0</v>
      </c>
    </row>
    <row r="13" spans="1:5" ht="22.5" customHeight="1">
      <c r="A13" s="75" t="s">
        <v>183</v>
      </c>
      <c r="B13" s="76" t="s">
        <v>184</v>
      </c>
      <c r="C13" s="74">
        <v>7775500</v>
      </c>
      <c r="D13" s="74">
        <v>7775500</v>
      </c>
      <c r="E13" s="74">
        <v>0</v>
      </c>
    </row>
    <row r="14" spans="1:5" ht="22.5" customHeight="1">
      <c r="A14" s="75" t="s">
        <v>185</v>
      </c>
      <c r="B14" s="76" t="s">
        <v>186</v>
      </c>
      <c r="C14" s="74">
        <v>2089200</v>
      </c>
      <c r="D14" s="74">
        <v>2089200</v>
      </c>
      <c r="E14" s="74">
        <v>0</v>
      </c>
    </row>
    <row r="15" spans="1:5" ht="22.5" customHeight="1">
      <c r="A15" s="75" t="s">
        <v>187</v>
      </c>
      <c r="B15" s="76" t="s">
        <v>188</v>
      </c>
      <c r="C15" s="74">
        <v>3512212</v>
      </c>
      <c r="D15" s="74">
        <v>3512212</v>
      </c>
      <c r="E15" s="74">
        <v>0</v>
      </c>
    </row>
    <row r="16" spans="1:5" ht="22.5" customHeight="1">
      <c r="A16" s="75" t="s">
        <v>189</v>
      </c>
      <c r="B16" s="76" t="s">
        <v>190</v>
      </c>
      <c r="C16" s="74">
        <v>333232.72</v>
      </c>
      <c r="D16" s="74">
        <v>333232.72</v>
      </c>
      <c r="E16" s="74">
        <v>0</v>
      </c>
    </row>
    <row r="17" spans="1:5" ht="22.5" customHeight="1">
      <c r="A17" s="75" t="s">
        <v>191</v>
      </c>
      <c r="B17" s="76" t="s">
        <v>192</v>
      </c>
      <c r="C17" s="74">
        <v>118267.28</v>
      </c>
      <c r="D17" s="74">
        <v>118267.28</v>
      </c>
      <c r="E17" s="74">
        <v>0</v>
      </c>
    </row>
    <row r="18" spans="1:5" ht="22.5" customHeight="1">
      <c r="A18" s="75" t="s">
        <v>193</v>
      </c>
      <c r="B18" s="76" t="s">
        <v>194</v>
      </c>
      <c r="C18" s="74">
        <v>29088</v>
      </c>
      <c r="D18" s="74">
        <v>29088</v>
      </c>
      <c r="E18" s="74">
        <v>0</v>
      </c>
    </row>
    <row r="19" spans="1:5" ht="22.5" customHeight="1">
      <c r="A19" s="75" t="s">
        <v>195</v>
      </c>
      <c r="B19" s="76" t="s">
        <v>196</v>
      </c>
      <c r="C19" s="74">
        <v>4910100</v>
      </c>
      <c r="D19" s="74">
        <v>4910100</v>
      </c>
      <c r="E19" s="74">
        <v>0</v>
      </c>
    </row>
    <row r="20" spans="1:5" ht="22.5" customHeight="1">
      <c r="A20" s="75" t="s">
        <v>197</v>
      </c>
      <c r="B20" s="76" t="s">
        <v>198</v>
      </c>
      <c r="C20" s="74">
        <v>2426100</v>
      </c>
      <c r="D20" s="74">
        <v>1206100</v>
      </c>
      <c r="E20" s="74">
        <v>1220000</v>
      </c>
    </row>
    <row r="21" spans="1:5" ht="22.5" customHeight="1">
      <c r="A21" s="75" t="s">
        <v>199</v>
      </c>
      <c r="B21" s="76" t="s">
        <v>200</v>
      </c>
      <c r="C21" s="74">
        <v>1378000</v>
      </c>
      <c r="D21" s="74">
        <v>0</v>
      </c>
      <c r="E21" s="74">
        <v>1438000</v>
      </c>
    </row>
    <row r="22" spans="1:5" ht="22.5" customHeight="1">
      <c r="A22" s="75" t="s">
        <v>201</v>
      </c>
      <c r="B22" s="76" t="s">
        <v>202</v>
      </c>
      <c r="C22" s="74">
        <v>440000</v>
      </c>
      <c r="D22" s="74">
        <v>0</v>
      </c>
      <c r="E22" s="74">
        <v>1040000</v>
      </c>
    </row>
    <row r="23" spans="1:5" ht="22.5" customHeight="1">
      <c r="A23" s="75" t="s">
        <v>203</v>
      </c>
      <c r="B23" s="76" t="s">
        <v>204</v>
      </c>
      <c r="C23" s="74">
        <v>39000</v>
      </c>
      <c r="D23" s="74">
        <v>0</v>
      </c>
      <c r="E23" s="74">
        <v>39000</v>
      </c>
    </row>
    <row r="24" spans="1:5" ht="22.5" customHeight="1">
      <c r="A24" s="75" t="s">
        <v>205</v>
      </c>
      <c r="B24" s="76" t="s">
        <v>206</v>
      </c>
      <c r="C24" s="74">
        <v>100000</v>
      </c>
      <c r="D24" s="74">
        <v>0</v>
      </c>
      <c r="E24" s="74">
        <v>100000</v>
      </c>
    </row>
    <row r="25" spans="1:5" ht="22.5" customHeight="1">
      <c r="A25" s="75" t="s">
        <v>207</v>
      </c>
      <c r="B25" s="76" t="s">
        <v>208</v>
      </c>
      <c r="C25" s="74">
        <v>31400</v>
      </c>
      <c r="D25" s="74">
        <v>0</v>
      </c>
      <c r="E25" s="74">
        <v>31400</v>
      </c>
    </row>
    <row r="26" spans="1:5" ht="22.5" customHeight="1">
      <c r="A26" s="75" t="s">
        <v>209</v>
      </c>
      <c r="B26" s="76" t="s">
        <v>210</v>
      </c>
      <c r="C26" s="74">
        <v>103000</v>
      </c>
      <c r="D26" s="74">
        <v>0</v>
      </c>
      <c r="E26" s="74">
        <v>103000</v>
      </c>
    </row>
    <row r="27" spans="1:5" ht="22.5" customHeight="1">
      <c r="A27" s="75" t="s">
        <v>211</v>
      </c>
      <c r="B27" s="76" t="s">
        <v>212</v>
      </c>
      <c r="C27" s="74">
        <v>285000</v>
      </c>
      <c r="D27" s="74">
        <v>0</v>
      </c>
      <c r="E27" s="74">
        <v>285000</v>
      </c>
    </row>
    <row r="28" spans="1:5" ht="22.5" customHeight="1">
      <c r="A28" s="75" t="s">
        <v>213</v>
      </c>
      <c r="B28" s="76" t="s">
        <v>214</v>
      </c>
      <c r="C28" s="74">
        <v>697200</v>
      </c>
      <c r="D28" s="74">
        <v>0</v>
      </c>
      <c r="E28" s="74">
        <v>697200</v>
      </c>
    </row>
    <row r="29" spans="1:5" ht="22.5" customHeight="1">
      <c r="A29" s="75" t="s">
        <v>215</v>
      </c>
      <c r="B29" s="76" t="s">
        <v>216</v>
      </c>
      <c r="C29" s="74">
        <v>82600</v>
      </c>
      <c r="D29" s="74">
        <v>0</v>
      </c>
      <c r="E29" s="74">
        <v>82600</v>
      </c>
    </row>
    <row r="30" spans="1:5" ht="22.5" customHeight="1">
      <c r="A30" s="75" t="s">
        <v>217</v>
      </c>
      <c r="B30" s="76" t="s">
        <v>218</v>
      </c>
      <c r="C30" s="74">
        <v>8000</v>
      </c>
      <c r="D30" s="74">
        <v>0</v>
      </c>
      <c r="E30" s="74">
        <v>8000</v>
      </c>
    </row>
    <row r="31" spans="1:5" ht="22.5" customHeight="1">
      <c r="A31" s="75" t="s">
        <v>219</v>
      </c>
      <c r="B31" s="76" t="s">
        <v>220</v>
      </c>
      <c r="C31" s="74">
        <v>946000</v>
      </c>
      <c r="D31" s="74">
        <v>0</v>
      </c>
      <c r="E31" s="74">
        <v>2046000</v>
      </c>
    </row>
    <row r="32" spans="1:5" ht="22.5" customHeight="1">
      <c r="A32" s="75" t="s">
        <v>221</v>
      </c>
      <c r="B32" s="76" t="s">
        <v>222</v>
      </c>
      <c r="C32" s="74">
        <v>217200</v>
      </c>
      <c r="D32" s="74">
        <v>0</v>
      </c>
      <c r="E32" s="74">
        <v>217200</v>
      </c>
    </row>
    <row r="33" spans="1:5" ht="22.5" customHeight="1">
      <c r="A33" s="75" t="s">
        <v>223</v>
      </c>
      <c r="B33" s="76" t="s">
        <v>224</v>
      </c>
      <c r="C33" s="74">
        <v>588591</v>
      </c>
      <c r="D33" s="74">
        <v>0</v>
      </c>
      <c r="E33" s="74">
        <v>588591</v>
      </c>
    </row>
    <row r="34" spans="1:5" ht="22.5" customHeight="1">
      <c r="A34" s="75" t="s">
        <v>225</v>
      </c>
      <c r="B34" s="76" t="s">
        <v>226</v>
      </c>
      <c r="C34" s="74">
        <v>889412</v>
      </c>
      <c r="D34" s="74">
        <v>0</v>
      </c>
      <c r="E34" s="74">
        <v>889412</v>
      </c>
    </row>
    <row r="35" spans="1:5" ht="22.5" customHeight="1">
      <c r="A35" s="75" t="s">
        <v>227</v>
      </c>
      <c r="B35" s="76" t="s">
        <v>228</v>
      </c>
      <c r="C35" s="74">
        <v>153200</v>
      </c>
      <c r="D35" s="74">
        <v>0</v>
      </c>
      <c r="E35" s="74">
        <v>153200</v>
      </c>
    </row>
    <row r="36" spans="1:5" ht="22.5" customHeight="1">
      <c r="A36" s="75" t="s">
        <v>229</v>
      </c>
      <c r="B36" s="77" t="s">
        <v>230</v>
      </c>
      <c r="C36" s="74">
        <v>120000</v>
      </c>
      <c r="D36" s="74">
        <v>0</v>
      </c>
      <c r="E36" s="74">
        <v>120000</v>
      </c>
    </row>
    <row r="37" spans="1:5" ht="22.5" customHeight="1">
      <c r="A37" s="75" t="s">
        <v>231</v>
      </c>
      <c r="B37" s="77" t="s">
        <v>232</v>
      </c>
      <c r="C37" s="74">
        <v>6253400</v>
      </c>
      <c r="D37" s="74">
        <v>0</v>
      </c>
      <c r="E37" s="74">
        <v>6253400</v>
      </c>
    </row>
    <row r="38" spans="1:5" ht="22.5" customHeight="1">
      <c r="A38" s="75" t="s">
        <v>233</v>
      </c>
      <c r="B38" s="77" t="s">
        <v>234</v>
      </c>
      <c r="C38" s="74">
        <v>344800</v>
      </c>
      <c r="D38" s="74">
        <v>344800</v>
      </c>
      <c r="E38" s="74">
        <v>0</v>
      </c>
    </row>
    <row r="39" spans="1:5" ht="22.5" customHeight="1">
      <c r="A39" s="78" t="s">
        <v>235</v>
      </c>
      <c r="B39" s="79" t="s">
        <v>236</v>
      </c>
      <c r="C39" s="74">
        <v>1478200</v>
      </c>
      <c r="D39" s="74">
        <v>285700</v>
      </c>
      <c r="E39" s="74">
        <v>1192500</v>
      </c>
    </row>
    <row r="40" spans="1:5" ht="22.5" customHeight="1">
      <c r="A40" s="80">
        <v>31002</v>
      </c>
      <c r="B40" s="81" t="s">
        <v>237</v>
      </c>
      <c r="C40" s="74">
        <v>30000</v>
      </c>
      <c r="D40" s="74">
        <v>0</v>
      </c>
      <c r="E40" s="74">
        <v>70000</v>
      </c>
    </row>
  </sheetData>
  <sheetProtection/>
  <mergeCells count="3">
    <mergeCell ref="C4:E4"/>
    <mergeCell ref="A4:A5"/>
    <mergeCell ref="B4:B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C10" sqref="C10"/>
    </sheetView>
  </sheetViews>
  <sheetFormatPr defaultColWidth="9.16015625" defaultRowHeight="11.25"/>
  <cols>
    <col min="1" max="5" width="32.5" style="0" customWidth="1"/>
  </cols>
  <sheetData>
    <row r="1" spans="1:5" ht="12.75" customHeight="1">
      <c r="A1" s="1"/>
      <c r="B1" s="1"/>
      <c r="C1" s="1"/>
      <c r="D1" s="1"/>
      <c r="E1" s="1"/>
    </row>
    <row r="2" spans="1:5" ht="27" customHeight="1">
      <c r="A2" s="55" t="s">
        <v>111</v>
      </c>
      <c r="B2" s="55"/>
      <c r="C2" s="55"/>
      <c r="D2" s="55"/>
      <c r="E2" s="55"/>
    </row>
    <row r="3" spans="1:5" ht="12.75" customHeight="1">
      <c r="A3" s="1" t="s">
        <v>238</v>
      </c>
      <c r="B3" s="1"/>
      <c r="C3" s="1"/>
      <c r="D3" s="1"/>
      <c r="E3" s="1"/>
    </row>
    <row r="4" spans="1:5" ht="12.75" customHeight="1">
      <c r="A4" s="56"/>
      <c r="B4" s="56"/>
      <c r="C4" s="57" t="s">
        <v>6</v>
      </c>
      <c r="D4" s="57"/>
      <c r="E4" s="57"/>
    </row>
    <row r="5" spans="1:5" ht="15" customHeight="1">
      <c r="A5" s="58" t="s">
        <v>113</v>
      </c>
      <c r="B5" s="58" t="s">
        <v>114</v>
      </c>
      <c r="C5" s="58" t="s">
        <v>58</v>
      </c>
      <c r="D5" s="58" t="s">
        <v>103</v>
      </c>
      <c r="E5" s="58" t="s">
        <v>104</v>
      </c>
    </row>
    <row r="6" spans="1:5" ht="12.75" customHeight="1">
      <c r="A6" s="59">
        <v>1</v>
      </c>
      <c r="B6" s="59">
        <v>2</v>
      </c>
      <c r="C6" s="59">
        <v>3</v>
      </c>
      <c r="D6" s="59">
        <v>4</v>
      </c>
      <c r="E6" s="59">
        <v>5</v>
      </c>
    </row>
    <row r="7" spans="1:5" ht="16.5" customHeight="1">
      <c r="A7" s="60">
        <v>2100403</v>
      </c>
      <c r="B7" s="60" t="s">
        <v>239</v>
      </c>
      <c r="C7" s="61">
        <v>2000000</v>
      </c>
      <c r="D7" s="62"/>
      <c r="E7" s="62">
        <v>2000000</v>
      </c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2:5" ht="12.75" customHeight="1">
      <c r="B11" s="1"/>
      <c r="C11" s="1"/>
      <c r="D11" s="1"/>
      <c r="E11" s="1"/>
    </row>
    <row r="12" spans="2:5" ht="12.75" customHeight="1">
      <c r="B12" s="1"/>
      <c r="C12" s="1"/>
      <c r="D12" s="1"/>
      <c r="E12" s="1"/>
    </row>
    <row r="13" spans="2:5" ht="12.75" customHeight="1">
      <c r="B13" s="1"/>
      <c r="C13" s="1"/>
      <c r="D13" s="1"/>
      <c r="E13" s="1"/>
    </row>
    <row r="14" spans="2:5" ht="12.75" customHeight="1">
      <c r="B14" s="1"/>
      <c r="C14" s="1"/>
      <c r="D14" s="1"/>
      <c r="E14" s="1"/>
    </row>
    <row r="15" spans="2:5" ht="12.75" customHeight="1">
      <c r="B15" s="1"/>
      <c r="C15" s="1"/>
      <c r="D15" s="1"/>
      <c r="E15" s="1"/>
    </row>
    <row r="16" spans="2:5" ht="12.75" customHeight="1">
      <c r="B16" s="1"/>
      <c r="C16" s="1"/>
      <c r="D16" s="1"/>
      <c r="E16" s="1"/>
    </row>
    <row r="17" spans="2:5" ht="12.75" customHeight="1">
      <c r="B17" s="1"/>
      <c r="D17" s="1"/>
      <c r="E17" s="1"/>
    </row>
    <row r="18" ht="12.75" customHeight="1">
      <c r="B18" s="1"/>
    </row>
    <row r="19" ht="12.75" customHeight="1">
      <c r="B19" s="1"/>
    </row>
    <row r="20" spans="2:3" ht="12.75" customHeight="1">
      <c r="B20" s="1"/>
      <c r="C20" s="1"/>
    </row>
    <row r="27" ht="11.25">
      <c r="D2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">
      <selection activeCell="M10" sqref="M10"/>
    </sheetView>
  </sheetViews>
  <sheetFormatPr defaultColWidth="9.16015625" defaultRowHeight="11.25"/>
  <cols>
    <col min="1" max="1" width="18.16015625" style="0" customWidth="1"/>
    <col min="2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1.66015625" style="0" customWidth="1"/>
    <col min="8" max="8" width="9.16015625" style="0" customWidth="1"/>
    <col min="9" max="9" width="9.33203125" style="0" customWidth="1"/>
    <col min="10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</cols>
  <sheetData>
    <row r="1" spans="1:20" ht="21" customHeight="1">
      <c r="A1" s="14"/>
      <c r="D1" s="15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50" t="s">
        <v>240</v>
      </c>
    </row>
    <row r="2" spans="1:20" ht="21" customHeight="1">
      <c r="A2" s="18" t="s">
        <v>241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3" ht="21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51" t="s">
        <v>2</v>
      </c>
      <c r="U3" s="17"/>
      <c r="V3" s="17"/>
      <c r="W3" s="17"/>
    </row>
    <row r="4" spans="1:23" ht="21" customHeight="1">
      <c r="A4" s="22" t="s">
        <v>238</v>
      </c>
      <c r="B4" s="23" t="s">
        <v>242</v>
      </c>
      <c r="C4" s="24"/>
      <c r="D4" s="25" t="s">
        <v>243</v>
      </c>
      <c r="E4" s="25" t="s">
        <v>244</v>
      </c>
      <c r="F4" s="25" t="s">
        <v>245</v>
      </c>
      <c r="G4" s="26" t="s">
        <v>46</v>
      </c>
      <c r="H4" s="26" t="s">
        <v>50</v>
      </c>
      <c r="I4" s="23" t="s">
        <v>47</v>
      </c>
      <c r="J4" s="42"/>
      <c r="K4" s="42"/>
      <c r="L4" s="42"/>
      <c r="M4" s="42"/>
      <c r="N4" s="42"/>
      <c r="O4" s="42"/>
      <c r="P4" s="43" t="s">
        <v>246</v>
      </c>
      <c r="Q4" s="23" t="s">
        <v>247</v>
      </c>
      <c r="R4" s="42"/>
      <c r="S4" s="24"/>
      <c r="T4" s="52" t="s">
        <v>35</v>
      </c>
      <c r="U4" s="17"/>
      <c r="V4" s="17"/>
      <c r="W4" s="17"/>
    </row>
    <row r="5" spans="1:23" ht="74.25" customHeight="1">
      <c r="A5" s="27"/>
      <c r="B5" s="28" t="s">
        <v>248</v>
      </c>
      <c r="C5" s="29" t="s">
        <v>249</v>
      </c>
      <c r="D5" s="25"/>
      <c r="E5" s="25"/>
      <c r="F5" s="25"/>
      <c r="G5" s="26"/>
      <c r="H5" s="26"/>
      <c r="I5" s="44" t="s">
        <v>50</v>
      </c>
      <c r="J5" s="45" t="s">
        <v>51</v>
      </c>
      <c r="K5" s="45" t="s">
        <v>52</v>
      </c>
      <c r="L5" s="45" t="s">
        <v>53</v>
      </c>
      <c r="M5" s="45" t="s">
        <v>54</v>
      </c>
      <c r="N5" s="46" t="s">
        <v>250</v>
      </c>
      <c r="O5" s="47" t="s">
        <v>251</v>
      </c>
      <c r="P5" s="46" t="s">
        <v>246</v>
      </c>
      <c r="Q5" s="53" t="s">
        <v>50</v>
      </c>
      <c r="R5" s="53" t="s">
        <v>252</v>
      </c>
      <c r="S5" s="45" t="s">
        <v>253</v>
      </c>
      <c r="T5" s="52"/>
      <c r="U5" s="17"/>
      <c r="V5" s="17"/>
      <c r="W5" s="17"/>
    </row>
    <row r="6" spans="1:23" ht="21" customHeight="1">
      <c r="A6" s="30" t="s">
        <v>57</v>
      </c>
      <c r="B6" s="31" t="s">
        <v>57</v>
      </c>
      <c r="C6" s="32" t="s">
        <v>57</v>
      </c>
      <c r="D6" s="33" t="s">
        <v>57</v>
      </c>
      <c r="E6" s="33" t="s">
        <v>57</v>
      </c>
      <c r="F6" s="34" t="s">
        <v>57</v>
      </c>
      <c r="G6" s="33">
        <v>1</v>
      </c>
      <c r="H6" s="33">
        <v>2</v>
      </c>
      <c r="I6" s="48">
        <v>3</v>
      </c>
      <c r="J6" s="48">
        <v>4</v>
      </c>
      <c r="K6" s="48">
        <v>5</v>
      </c>
      <c r="L6" s="48">
        <v>6</v>
      </c>
      <c r="M6" s="48">
        <v>7</v>
      </c>
      <c r="N6" s="48">
        <v>8</v>
      </c>
      <c r="O6" s="48">
        <v>9</v>
      </c>
      <c r="P6" s="48">
        <v>10</v>
      </c>
      <c r="Q6" s="54">
        <v>11</v>
      </c>
      <c r="R6" s="54">
        <v>12</v>
      </c>
      <c r="S6" s="48">
        <v>13</v>
      </c>
      <c r="T6" s="48">
        <v>14</v>
      </c>
      <c r="U6" s="17"/>
      <c r="V6" s="17"/>
      <c r="W6" s="17"/>
    </row>
    <row r="7" spans="1:23" ht="21" customHeight="1">
      <c r="A7" s="35" t="s">
        <v>58</v>
      </c>
      <c r="B7" s="35"/>
      <c r="C7" s="36"/>
      <c r="D7" s="36"/>
      <c r="E7" s="37"/>
      <c r="F7" s="38"/>
      <c r="G7" s="39"/>
      <c r="H7" s="39"/>
      <c r="I7" s="39"/>
      <c r="J7" s="39"/>
      <c r="K7" s="39"/>
      <c r="L7" s="39"/>
      <c r="M7" s="49"/>
      <c r="N7" s="39"/>
      <c r="O7" s="39"/>
      <c r="P7" s="39"/>
      <c r="Q7" s="39"/>
      <c r="R7" s="39"/>
      <c r="S7" s="39"/>
      <c r="T7" s="39"/>
      <c r="U7" s="40"/>
      <c r="V7" s="17"/>
      <c r="W7" s="17"/>
    </row>
    <row r="8" spans="1:23" ht="21" customHeight="1">
      <c r="A8" s="35"/>
      <c r="B8" s="35"/>
      <c r="C8" s="36"/>
      <c r="D8" s="36"/>
      <c r="E8" s="37"/>
      <c r="F8" s="38"/>
      <c r="G8" s="39"/>
      <c r="H8" s="39"/>
      <c r="I8" s="39"/>
      <c r="J8" s="39"/>
      <c r="K8" s="39"/>
      <c r="L8" s="39"/>
      <c r="M8" s="49"/>
      <c r="N8" s="39"/>
      <c r="O8" s="39"/>
      <c r="P8" s="39"/>
      <c r="Q8" s="39"/>
      <c r="R8" s="39"/>
      <c r="S8" s="39"/>
      <c r="T8" s="39"/>
      <c r="U8" s="17"/>
      <c r="V8" s="17"/>
      <c r="W8" s="17"/>
    </row>
    <row r="9" spans="1:23" ht="21" customHeight="1">
      <c r="A9" s="40"/>
      <c r="B9" s="40"/>
      <c r="C9" s="40"/>
      <c r="D9" s="15"/>
      <c r="E9" s="40"/>
      <c r="F9" s="16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7"/>
      <c r="V9" s="17"/>
      <c r="W9" s="17"/>
    </row>
    <row r="10" spans="1:23" ht="21" customHeight="1">
      <c r="A10" s="41"/>
      <c r="B10" s="40"/>
      <c r="C10" s="40"/>
      <c r="D10" s="15"/>
      <c r="E10" s="16"/>
      <c r="F10" s="16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17"/>
      <c r="V10" s="17"/>
      <c r="W10" s="17"/>
    </row>
    <row r="11" spans="1:20" ht="21" customHeight="1">
      <c r="A11" s="14"/>
      <c r="B11" s="1"/>
      <c r="C11" s="1"/>
      <c r="D11" s="15"/>
      <c r="E11" s="16"/>
      <c r="F11" s="16"/>
      <c r="G11" s="17"/>
      <c r="H11" s="17"/>
      <c r="I11" s="17"/>
      <c r="J11" s="17"/>
      <c r="K11" s="17"/>
      <c r="L11" s="17"/>
      <c r="M11" s="40"/>
      <c r="N11" s="17"/>
      <c r="O11" s="17"/>
      <c r="P11" s="17"/>
      <c r="Q11" s="40"/>
      <c r="R11" s="40"/>
      <c r="S11" s="40"/>
      <c r="T11" s="40"/>
    </row>
    <row r="12" spans="1:20" ht="21" customHeight="1">
      <c r="A12" s="14"/>
      <c r="C12" s="1"/>
      <c r="D12" s="15"/>
      <c r="E12" s="16"/>
      <c r="F12" s="16"/>
      <c r="G12" s="17"/>
      <c r="H12" s="17"/>
      <c r="I12" s="17"/>
      <c r="J12" s="17"/>
      <c r="K12" s="17"/>
      <c r="L12" s="17"/>
      <c r="M12" s="40"/>
      <c r="N12" s="40"/>
      <c r="O12" s="40"/>
      <c r="P12" s="40"/>
      <c r="Q12" s="40"/>
      <c r="R12" s="40"/>
      <c r="S12" s="40"/>
      <c r="T12" s="17"/>
    </row>
    <row r="13" spans="14:16" ht="9.75" customHeight="1">
      <c r="N13" s="1"/>
      <c r="O13" s="1"/>
      <c r="P13" s="1"/>
    </row>
    <row r="14" ht="9.75" customHeight="1">
      <c r="M14" s="1"/>
    </row>
  </sheetData>
  <sheetProtection/>
  <mergeCells count="7">
    <mergeCell ref="A4:A5"/>
    <mergeCell ref="D4:D5"/>
    <mergeCell ref="E4:E5"/>
    <mergeCell ref="F4:F5"/>
    <mergeCell ref="G4:G5"/>
    <mergeCell ref="H4:H5"/>
    <mergeCell ref="T4:T5"/>
  </mergeCells>
  <printOptions horizontalCentered="1"/>
  <pageMargins left="0.75" right="0.75" top="0.98" bottom="0.98" header="0.51" footer="0.51"/>
  <pageSetup fitToHeight="1" fitToWidth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/>
    </row>
    <row r="2" spans="1:2" ht="45.75" customHeight="1">
      <c r="A2" s="3" t="s">
        <v>254</v>
      </c>
      <c r="B2" s="3"/>
    </row>
    <row r="3" spans="1:2" ht="24.75" customHeight="1">
      <c r="A3" s="4" t="s">
        <v>1</v>
      </c>
      <c r="B3" s="5" t="s">
        <v>2</v>
      </c>
    </row>
    <row r="4" spans="1:2" ht="24.75" customHeight="1">
      <c r="A4" s="6" t="s">
        <v>5</v>
      </c>
      <c r="B4" s="7" t="s">
        <v>112</v>
      </c>
    </row>
    <row r="5" spans="1:2" ht="24.75" customHeight="1">
      <c r="A5" s="8" t="s">
        <v>255</v>
      </c>
      <c r="B5" s="9">
        <v>0</v>
      </c>
    </row>
    <row r="6" spans="1:2" ht="24.75" customHeight="1">
      <c r="A6" s="8" t="s">
        <v>256</v>
      </c>
      <c r="B6" s="9">
        <v>0</v>
      </c>
    </row>
    <row r="7" spans="1:2" ht="24.75" customHeight="1">
      <c r="A7" s="8" t="s">
        <v>257</v>
      </c>
      <c r="B7" s="9">
        <v>60000</v>
      </c>
    </row>
    <row r="8" spans="1:2" ht="24.75" customHeight="1">
      <c r="A8" s="10" t="s">
        <v>258</v>
      </c>
      <c r="B8" s="9">
        <v>0</v>
      </c>
    </row>
    <row r="9" spans="1:3" ht="24.75" customHeight="1">
      <c r="A9" s="10" t="s">
        <v>259</v>
      </c>
      <c r="B9" s="9">
        <v>60000</v>
      </c>
      <c r="C9" s="1"/>
    </row>
    <row r="10" spans="1:4" ht="24.75" customHeight="1">
      <c r="A10" s="11" t="s">
        <v>58</v>
      </c>
      <c r="B10" s="12">
        <v>60000</v>
      </c>
      <c r="C10" s="1"/>
      <c r="D10" s="1"/>
    </row>
    <row r="11" ht="24" customHeight="1">
      <c r="B11" s="13"/>
    </row>
    <row r="12" ht="9.75" customHeight="1">
      <c r="B12" s="1"/>
    </row>
    <row r="13" ht="9.75" customHeight="1">
      <c r="B13" s="1"/>
    </row>
    <row r="14" ht="9.75" customHeight="1">
      <c r="B14" s="1"/>
    </row>
    <row r="15" ht="9.75" customHeight="1">
      <c r="B15" s="1"/>
    </row>
    <row r="16" ht="9.75" customHeight="1">
      <c r="B16" s="1"/>
    </row>
    <row r="17" ht="9.75" customHeight="1">
      <c r="B17" s="1"/>
    </row>
    <row r="18" spans="2:3" ht="9.75" customHeight="1">
      <c r="B18" s="1"/>
      <c r="C18" s="1"/>
    </row>
    <row r="19" ht="9.75" customHeight="1">
      <c r="B19" s="1"/>
    </row>
    <row r="20" ht="9.75" customHeight="1">
      <c r="B20" s="1"/>
    </row>
    <row r="21" ht="9.75" customHeight="1">
      <c r="B21" s="1"/>
    </row>
    <row r="22" ht="9.75" customHeight="1">
      <c r="B22" s="1"/>
    </row>
    <row r="23" ht="9.75" customHeight="1">
      <c r="B23" s="1"/>
    </row>
    <row r="24" ht="9.75" customHeight="1">
      <c r="B24" s="1"/>
    </row>
    <row r="25" ht="9.75" customHeight="1">
      <c r="B25" s="1"/>
    </row>
  </sheetData>
  <sheetProtection/>
  <mergeCells count="1">
    <mergeCell ref="A2:B2"/>
  </mergeCells>
  <printOptions horizontalCentered="1"/>
  <pageMargins left="0.75" right="0.75" top="0.39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2020-05-28T03:14:49Z</dcterms:created>
  <dcterms:modified xsi:type="dcterms:W3CDTF">2021-04-28T08:06:00Z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